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9675" windowHeight="11715" tabRatio="989" activeTab="0"/>
  </bookViews>
  <sheets>
    <sheet name="anul I " sheetId="1" r:id="rId1"/>
    <sheet name="anul II" sheetId="2" r:id="rId2"/>
    <sheet name="anul III-AR" sheetId="3" r:id="rId3"/>
    <sheet name="anul III-ISPA" sheetId="4" r:id="rId4"/>
    <sheet name="anul III-SET" sheetId="5" r:id="rId5"/>
    <sheet name="anul III-IM" sheetId="6" r:id="rId6"/>
    <sheet name="anul III-MAIA" sheetId="7" r:id="rId7"/>
    <sheet name="anul III-MCT" sheetId="8" r:id="rId8"/>
    <sheet name="anul III- Rob" sheetId="9" r:id="rId9"/>
    <sheet name="anul IV-AR" sheetId="10" r:id="rId10"/>
    <sheet name="anul IV-ISPA" sheetId="11" r:id="rId11"/>
    <sheet name="anul IV-SET" sheetId="12" r:id="rId12"/>
    <sheet name="anul IV-IM " sheetId="13" r:id="rId13"/>
    <sheet name="anul IV-MAIA" sheetId="14" r:id="rId14"/>
    <sheet name="anul IV-MCT " sheetId="15" r:id="rId15"/>
    <sheet name="anul IV-Rob " sheetId="16" r:id="rId16"/>
    <sheet name="anul III-CA 2015 2016" sheetId="17" r:id="rId17"/>
    <sheet name="anul IV-CA 16 17" sheetId="18" r:id="rId18"/>
    <sheet name="DET  " sheetId="19" r:id="rId19"/>
    <sheet name="MTFC" sheetId="20" r:id="rId20"/>
    <sheet name="TNIA" sheetId="21" r:id="rId21"/>
    <sheet name="CMPA" sheetId="22" r:id="rId22"/>
    <sheet name="SPCR" sheetId="23" r:id="rId23"/>
    <sheet name="STA" sheetId="24" r:id="rId24"/>
    <sheet name="ETAR 14 15" sheetId="25" r:id="rId25"/>
    <sheet name="MCTA " sheetId="26" r:id="rId26"/>
    <sheet name="SR" sheetId="27" r:id="rId27"/>
    <sheet name="STCF" sheetId="28" r:id="rId28"/>
    <sheet name="Sheet1" sheetId="29" r:id="rId29"/>
  </sheets>
  <definedNames/>
  <calcPr fullCalcOnLoad="1"/>
</workbook>
</file>

<file path=xl/comments17.xml><?xml version="1.0" encoding="utf-8"?>
<comments xmlns="http://schemas.openxmlformats.org/spreadsheetml/2006/main">
  <authors>
    <author>secretariat decanat</author>
  </authors>
  <commentList>
    <comment ref="A43" authorId="0">
      <text>
        <r>
          <rPr>
            <b/>
            <sz val="8"/>
            <rFont val="Tahoma"/>
            <family val="2"/>
          </rPr>
          <t>secretariat decanat: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profesor</author>
  </authors>
  <commentList>
    <comment ref="G37" authorId="0">
      <text>
        <r>
          <rPr>
            <sz val="11"/>
            <rFont val="Tahoma"/>
            <family val="2"/>
          </rPr>
          <t>Numarul de ore de la disciplinele libere nu se trec la total</t>
        </r>
      </text>
    </comment>
    <comment ref="I18" authorId="0">
      <text>
        <r>
          <rPr>
            <sz val="11"/>
            <rFont val="Tahoma"/>
            <family val="2"/>
          </rPr>
          <t>Numarul de ore de la disciplinele libere nu se trec la total</t>
        </r>
      </text>
    </comment>
  </commentList>
</comments>
</file>

<file path=xl/comments27.xml><?xml version="1.0" encoding="utf-8"?>
<comments xmlns="http://schemas.openxmlformats.org/spreadsheetml/2006/main">
  <authors>
    <author>profesor</author>
  </authors>
  <commentList>
    <comment ref="G38" authorId="0">
      <text>
        <r>
          <rPr>
            <sz val="11"/>
            <rFont val="Tahoma"/>
            <family val="2"/>
          </rPr>
          <t>Numarul de ore de la disciplinele libere nu se trec la total</t>
        </r>
      </text>
    </comment>
    <comment ref="P23" authorId="0">
      <text>
        <r>
          <rPr>
            <sz val="11"/>
            <rFont val="Tahoma"/>
            <family val="2"/>
          </rPr>
          <t>Numarul de ore de la disciplinele libere nu se trec la total</t>
        </r>
      </text>
    </comment>
    <comment ref="I18" authorId="0">
      <text>
        <r>
          <rPr>
            <sz val="11"/>
            <rFont val="Tahoma"/>
            <family val="2"/>
          </rPr>
          <t>Numarul de ore de la disciplinele libere nu se trec la total</t>
        </r>
      </text>
    </comment>
  </commentList>
</comments>
</file>

<file path=xl/comments28.xml><?xml version="1.0" encoding="utf-8"?>
<comments xmlns="http://schemas.openxmlformats.org/spreadsheetml/2006/main">
  <authors>
    <author>profesor</author>
  </authors>
  <commentList>
    <comment ref="P25" authorId="0">
      <text>
        <r>
          <rPr>
            <sz val="11"/>
            <rFont val="Tahoma"/>
            <family val="2"/>
          </rPr>
          <t>Numarul de ore de la disciplinele libere nu se trec la total</t>
        </r>
      </text>
    </comment>
  </commentList>
</comments>
</file>

<file path=xl/comments3.xml><?xml version="1.0" encoding="utf-8"?>
<comments xmlns="http://schemas.openxmlformats.org/spreadsheetml/2006/main">
  <authors>
    <author>secretariat decanat</author>
  </authors>
  <commentList>
    <comment ref="A45" authorId="0">
      <text>
        <r>
          <rPr>
            <b/>
            <sz val="8"/>
            <rFont val="Tahoma"/>
            <family val="2"/>
          </rPr>
          <t>secretariat decanat: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secretariat decanat</author>
  </authors>
  <commentList>
    <comment ref="A44" authorId="0">
      <text>
        <r>
          <rPr>
            <b/>
            <sz val="8"/>
            <rFont val="Tahoma"/>
            <family val="2"/>
          </rPr>
          <t>secretariat decanat: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secretariat decanat</author>
  </authors>
  <commentList>
    <comment ref="A45" authorId="0">
      <text>
        <r>
          <rPr>
            <b/>
            <sz val="8"/>
            <rFont val="Tahoma"/>
            <family val="2"/>
          </rPr>
          <t>secretariat decanat: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secretariat decanat</author>
  </authors>
  <commentList>
    <comment ref="A51" authorId="0">
      <text>
        <r>
          <rPr>
            <b/>
            <sz val="8"/>
            <rFont val="Tahoma"/>
            <family val="2"/>
          </rPr>
          <t>secretariat decanat: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secretariat decanat</author>
  </authors>
  <commentList>
    <comment ref="A44" authorId="0">
      <text>
        <r>
          <rPr>
            <b/>
            <sz val="8"/>
            <rFont val="Tahoma"/>
            <family val="2"/>
          </rPr>
          <t>secretariat decanat: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secretariat decanat</author>
  </authors>
  <commentList>
    <comment ref="A48" authorId="0">
      <text>
        <r>
          <rPr>
            <b/>
            <sz val="8"/>
            <rFont val="Tahoma"/>
            <family val="2"/>
          </rPr>
          <t>secretariat decanat: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secretariat decanat</author>
  </authors>
  <commentList>
    <comment ref="A48" authorId="0">
      <text>
        <r>
          <rPr>
            <b/>
            <sz val="8"/>
            <rFont val="Tahoma"/>
            <family val="2"/>
          </rPr>
          <t>secretariat decanat: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<sst xmlns="http://schemas.openxmlformats.org/spreadsheetml/2006/main" count="3668" uniqueCount="1024">
  <si>
    <t>FACULTATEA  DE  MECANICĂ</t>
  </si>
  <si>
    <t>UNIVERSITATEA  TEHNICĂ “GHEORGHE ASACHI” DIN IAŞI</t>
  </si>
  <si>
    <t>Titlul absolventului: inginer</t>
  </si>
  <si>
    <t>Durata studiilor: 4 ani</t>
  </si>
  <si>
    <t>PLAN  DE  INVATAMANT</t>
  </si>
  <si>
    <t>Denumirea disciplinei</t>
  </si>
  <si>
    <t>Semestrul 1</t>
  </si>
  <si>
    <t>Semestrul 2</t>
  </si>
  <si>
    <t>K</t>
  </si>
  <si>
    <t>C</t>
  </si>
  <si>
    <t>S</t>
  </si>
  <si>
    <t>L</t>
  </si>
  <si>
    <t>P</t>
  </si>
  <si>
    <t>DI</t>
  </si>
  <si>
    <t>Analiză matematică</t>
  </si>
  <si>
    <t>E</t>
  </si>
  <si>
    <t>Chimie</t>
  </si>
  <si>
    <t>Studiul materialelor</t>
  </si>
  <si>
    <t>Tehnologia materialelor</t>
  </si>
  <si>
    <t xml:space="preserve">Geometrie descriptiva </t>
  </si>
  <si>
    <t>VP</t>
  </si>
  <si>
    <t>Algebră, geometrie analitică şi diferenţială</t>
  </si>
  <si>
    <t>Mecanica</t>
  </si>
  <si>
    <t>Fizica</t>
  </si>
  <si>
    <t>(C)</t>
  </si>
  <si>
    <t>DL</t>
  </si>
  <si>
    <t>4E</t>
  </si>
  <si>
    <t>3C</t>
  </si>
  <si>
    <t>1V</t>
  </si>
  <si>
    <t>2C</t>
  </si>
  <si>
    <t>Codul disciplinei</t>
  </si>
  <si>
    <t>Nr.ore/săpt./disciplina</t>
  </si>
  <si>
    <t>SI</t>
  </si>
  <si>
    <t>Nr. crt.</t>
  </si>
  <si>
    <t>DECAN,</t>
  </si>
  <si>
    <t>RECTOR,</t>
  </si>
  <si>
    <t>Prof.dr.ing.Ion GIURMA</t>
  </si>
  <si>
    <t>Prof.dr.ing.Cezar OPRISAN</t>
  </si>
  <si>
    <t>Total ore pe săptămână, total probe şi total credite pe semestru, la DI si DO</t>
  </si>
  <si>
    <t>Conditio-  nari</t>
  </si>
  <si>
    <t>Ev. finala</t>
  </si>
  <si>
    <t xml:space="preserve">Matematici speciale </t>
  </si>
  <si>
    <t>Rezistenţa materialelor 1</t>
  </si>
  <si>
    <t>Mecanisme</t>
  </si>
  <si>
    <t>Analiză numerică asistata de calculator</t>
  </si>
  <si>
    <t>Rezistenta materialelor 2</t>
  </si>
  <si>
    <t>Organe de masini I</t>
  </si>
  <si>
    <t xml:space="preserve">Proiectare asistata de calculator </t>
  </si>
  <si>
    <t>Vibratii Mecanice</t>
  </si>
  <si>
    <t>Civilizatie europeana</t>
  </si>
  <si>
    <t>Tehnici de comunicare</t>
  </si>
  <si>
    <t>DO</t>
  </si>
  <si>
    <t>Legislatie in ingineria mecanica</t>
  </si>
  <si>
    <t>Organe de masini II</t>
  </si>
  <si>
    <t>Mecanica fluidelor şi maşini hidraulice</t>
  </si>
  <si>
    <t>Electrotehnică şi maşini electrice</t>
  </si>
  <si>
    <t>Bazele sistemelor automate</t>
  </si>
  <si>
    <t>Educaţie fizică 3</t>
  </si>
  <si>
    <t>Actionari hidraulice si pneumatice</t>
  </si>
  <si>
    <t>Procese in MAI pentru autovehicule rutiere</t>
  </si>
  <si>
    <t>Echipamentul electric si electronic  al AR</t>
  </si>
  <si>
    <t>Educaţie fizică 4</t>
  </si>
  <si>
    <r>
      <t>Domeniul:</t>
    </r>
    <r>
      <rPr>
        <b/>
        <sz val="10"/>
        <rFont val="Arial"/>
        <family val="2"/>
      </rPr>
      <t xml:space="preserve">  Inginerie mecanica</t>
    </r>
  </si>
  <si>
    <t>Trafic si securitate rutiera</t>
  </si>
  <si>
    <t xml:space="preserve">Limba straina  </t>
  </si>
  <si>
    <t>1C</t>
  </si>
  <si>
    <t>Transfer de caldura</t>
  </si>
  <si>
    <t>Compresoare</t>
  </si>
  <si>
    <t>Motoare cu ardere interna</t>
  </si>
  <si>
    <t>1VP</t>
  </si>
  <si>
    <t>Agrotehnica</t>
  </si>
  <si>
    <r>
      <t>Domeniul:</t>
    </r>
    <r>
      <rPr>
        <b/>
        <sz val="10"/>
        <rFont val="Arial"/>
        <family val="2"/>
      </rPr>
      <t xml:space="preserve">  Mecatronica si Robotica</t>
    </r>
  </si>
  <si>
    <t>Sisteme automate si tehnica reglarii</t>
  </si>
  <si>
    <t>Sisteme senzoriale</t>
  </si>
  <si>
    <t>Microsisteme electromecanice (MEMS)</t>
  </si>
  <si>
    <t>Microcontrolere, microprocesoare</t>
  </si>
  <si>
    <t>Automate si microprogramare</t>
  </si>
  <si>
    <t>Micromasini</t>
  </si>
  <si>
    <t>Biomecanica</t>
  </si>
  <si>
    <t>Controlul poluarii aerului</t>
  </si>
  <si>
    <t>Termodinamica fluidelor compresibile</t>
  </si>
  <si>
    <t>Dinamica autovehiculelor rutiere</t>
  </si>
  <si>
    <t>Constructia si calculul MAI pentru AR</t>
  </si>
  <si>
    <t xml:space="preserve">Tehnologii de fabricatie </t>
  </si>
  <si>
    <t>Ingineria calitatii</t>
  </si>
  <si>
    <t>Management</t>
  </si>
  <si>
    <t>Incercarea autovehiculelor rutiere</t>
  </si>
  <si>
    <t>Caroserii si structuri portante</t>
  </si>
  <si>
    <t>Expertiza Tehnica auto</t>
  </si>
  <si>
    <t>Mecatronica automobilului</t>
  </si>
  <si>
    <t>Generatoare de abur</t>
  </si>
  <si>
    <t>Turbine cu abur si gaze</t>
  </si>
  <si>
    <t>Constructia si calculul masinilor frigorifice</t>
  </si>
  <si>
    <t>Echipamente termice</t>
  </si>
  <si>
    <t>Centrale termice</t>
  </si>
  <si>
    <t>Utilizarea frigului artificial</t>
  </si>
  <si>
    <t>Pompe de caldura</t>
  </si>
  <si>
    <t>Reglarea si alimentarea MAI</t>
  </si>
  <si>
    <t>Sisteme de propulsie ale autovehiculelor</t>
  </si>
  <si>
    <t>3E</t>
  </si>
  <si>
    <t>Exergoeconomie</t>
  </si>
  <si>
    <t>Masini si instalatii termice pentru agricultura si industrie alimentara</t>
  </si>
  <si>
    <t>Proiectarea sistemelor mecatronice</t>
  </si>
  <si>
    <t xml:space="preserve">Structuri mecatronice cu automate programabile </t>
  </si>
  <si>
    <t>Automatizari electropneumatice si pneumatice</t>
  </si>
  <si>
    <t>Nr.ore/săpt./ disciplina</t>
  </si>
  <si>
    <t>Norme si sisteme de siguranta in transporturi</t>
  </si>
  <si>
    <t>Comportamentul participantilor la trafic</t>
  </si>
  <si>
    <t>Constructia si calculul autovehiculelor rutiere 1</t>
  </si>
  <si>
    <t>Autovehicule speciale</t>
  </si>
  <si>
    <t xml:space="preserve">Calculul si constructia sistemelor mecatronice              </t>
  </si>
  <si>
    <t>Operatii si tehnologii in industria alimentara</t>
  </si>
  <si>
    <t>MTC.301.DI.DID</t>
  </si>
  <si>
    <t xml:space="preserve"> MTC.302. DI. DID</t>
  </si>
  <si>
    <t xml:space="preserve"> MTC.303. DI. DID</t>
  </si>
  <si>
    <t xml:space="preserve"> MTC.304. DI. DID</t>
  </si>
  <si>
    <t xml:space="preserve"> MTC.305. DI. DID</t>
  </si>
  <si>
    <t>MTC.306.DI.DC</t>
  </si>
  <si>
    <t xml:space="preserve"> MTC.307. DI. DC</t>
  </si>
  <si>
    <t xml:space="preserve"> MTC.308 DI. DID</t>
  </si>
  <si>
    <t>MTC.316.DL.DC</t>
  </si>
  <si>
    <t xml:space="preserve"> MTC.101. DI. DF</t>
  </si>
  <si>
    <t xml:space="preserve"> MTC.102. DI. DF</t>
  </si>
  <si>
    <t xml:space="preserve"> MTC.103.DI.DID</t>
  </si>
  <si>
    <t xml:space="preserve"> MTC.105. DI. DF</t>
  </si>
  <si>
    <t xml:space="preserve"> MTC.106. DI. DF</t>
  </si>
  <si>
    <t>Desen tehnic si infografica 2</t>
  </si>
  <si>
    <t>Desen tehnic si infografica 1</t>
  </si>
  <si>
    <t xml:space="preserve"> MTC.201. DI. DF</t>
  </si>
  <si>
    <t xml:space="preserve"> MTC.202. DI. DID</t>
  </si>
  <si>
    <t xml:space="preserve"> MTC.203. DI. DID</t>
  </si>
  <si>
    <t xml:space="preserve"> MTC.204. DI. DID</t>
  </si>
  <si>
    <t>c</t>
  </si>
  <si>
    <t>(3)</t>
  </si>
  <si>
    <t>SET.309.DI.DIS</t>
  </si>
  <si>
    <t>SET.310.DI.DIS</t>
  </si>
  <si>
    <t>SET.311.DI.DIS</t>
  </si>
  <si>
    <t xml:space="preserve"> SET.312. DI. DC</t>
  </si>
  <si>
    <t xml:space="preserve"> SET.313. DI. DID</t>
  </si>
  <si>
    <t>SET.315.DO.DS–1</t>
  </si>
  <si>
    <t>SET.315.DO.DS-3</t>
  </si>
  <si>
    <t>Energii regenerabile, aplicatii</t>
  </si>
  <si>
    <t>SET.315.DO.DS–2</t>
  </si>
  <si>
    <t>AR. 312. DI. DC</t>
  </si>
  <si>
    <t>AR.313. DI. DID</t>
  </si>
  <si>
    <t xml:space="preserve"> MIAIA.312. DI. DC</t>
  </si>
  <si>
    <t>MIAIA.313. DI. DID</t>
  </si>
  <si>
    <t>MIAIA.315.DO.DS–1</t>
  </si>
  <si>
    <t>MIAIA.315.DO.DS-2</t>
  </si>
  <si>
    <t xml:space="preserve"> MCT.313. DI. DC</t>
  </si>
  <si>
    <t xml:space="preserve"> MCT.314. DI. DID</t>
  </si>
  <si>
    <t>MTC.318.DL.DC</t>
  </si>
  <si>
    <t>MTC. 313. DI. DC</t>
  </si>
  <si>
    <t>Criogenie tehnica</t>
  </si>
  <si>
    <t>SET.401.DI.DS</t>
  </si>
  <si>
    <t>SET.402.DI.DS</t>
  </si>
  <si>
    <t>SET.403.DI.DS</t>
  </si>
  <si>
    <t>SET.404.DI.DS</t>
  </si>
  <si>
    <t>SET.405.DI.DS</t>
  </si>
  <si>
    <t xml:space="preserve"> MTC.406.DI.DC</t>
  </si>
  <si>
    <t>MTC.407.DI.DC</t>
  </si>
  <si>
    <t>MTC.408.DI.DID</t>
  </si>
  <si>
    <t>MTC.417.DL.DC</t>
  </si>
  <si>
    <t>(10)</t>
  </si>
  <si>
    <t>MIAIA.401.DI.DS</t>
  </si>
  <si>
    <t>MIAIA.403.DI.DS</t>
  </si>
  <si>
    <t>MIAIA.404.DI.DS</t>
  </si>
  <si>
    <t>MIAIA.405 .DI.DS</t>
  </si>
  <si>
    <t>MIAIA.414.DO.DS-1</t>
  </si>
  <si>
    <t>MIAIA.414.DO.DS-2</t>
  </si>
  <si>
    <t>MCT.413.D0.DS-1</t>
  </si>
  <si>
    <t>MCT.413.D0.DS-2</t>
  </si>
  <si>
    <t>MCT.414.D0.DS-1</t>
  </si>
  <si>
    <t>MCT.414.D0.DS-2</t>
  </si>
  <si>
    <t>MCT.415.D0.DS-1</t>
  </si>
  <si>
    <t>MCT.403.DI.DS</t>
  </si>
  <si>
    <t>MCT.404.DI.DS</t>
  </si>
  <si>
    <t>MTC.406.DI.DC</t>
  </si>
  <si>
    <t>Biomimetica sistemului locomotor</t>
  </si>
  <si>
    <t>Robori paraleli</t>
  </si>
  <si>
    <t>Constructia si calculul autovehiculelor rutiere 2</t>
  </si>
  <si>
    <t>MTC.409. DI. DID</t>
  </si>
  <si>
    <t>RBT.415.D0.DS-2</t>
  </si>
  <si>
    <t xml:space="preserve">Sisteme de propulsie cu turbina                 </t>
  </si>
  <si>
    <t xml:space="preserve">Constructia si calculul cazanelor si turbinelor </t>
  </si>
  <si>
    <t>Tractoare, automobile si sisteme de propulsie a masinilor agricole</t>
  </si>
  <si>
    <t>Materii prime si microbiologie in industria alimentara</t>
  </si>
  <si>
    <t xml:space="preserve">Masini si instalatii zootehnice </t>
  </si>
  <si>
    <t xml:space="preserve">Masini si instalatii pentru prelucrarea produselor animaliere       </t>
  </si>
  <si>
    <t xml:space="preserve">Roboti mobili </t>
  </si>
  <si>
    <t>Masini si instalatii pentru reciclarea deseurilor din agricultura si I.A.</t>
  </si>
  <si>
    <t>Transport operational in agricultura si industria alimentara</t>
  </si>
  <si>
    <t xml:space="preserve">Echipamente periferice si  birotica </t>
  </si>
  <si>
    <t>Practica 2 (120 ore - activitate independentă)</t>
  </si>
  <si>
    <t>2</t>
  </si>
  <si>
    <t>MTC.418.DL.DC</t>
  </si>
  <si>
    <t>(E)</t>
  </si>
  <si>
    <t>Codul disc.</t>
  </si>
  <si>
    <t>Conditionari</t>
  </si>
  <si>
    <t>Analiza experimentala a tensiunilor</t>
  </si>
  <si>
    <t>Legislatie si norme ISCIR</t>
  </si>
  <si>
    <t>MDET.DO.DS.108-1</t>
  </si>
  <si>
    <t>MDET.DO.DS.108-2</t>
  </si>
  <si>
    <t>Limba engleza</t>
  </si>
  <si>
    <t>Metode si tehnici de analiza si proiectare asistata</t>
  </si>
  <si>
    <t>Prelucrarea datelor experimentale</t>
  </si>
  <si>
    <t xml:space="preserve">Managementul proiectelor   </t>
  </si>
  <si>
    <t>MMCTA.DI.DS.107</t>
  </si>
  <si>
    <t>Actuatori neconventionali</t>
  </si>
  <si>
    <t xml:space="preserve"> </t>
  </si>
  <si>
    <t xml:space="preserve">Metode si tehnici avansate de analiza si proiectare asistata   </t>
  </si>
  <si>
    <t xml:space="preserve">Prelucrarea datelor experimentale       </t>
  </si>
  <si>
    <t>Sisteme de propulsie in transporturi</t>
  </si>
  <si>
    <t>MSTA.DI.DS.104</t>
  </si>
  <si>
    <t>Reconstituirea evenimentelor in trans. rutier</t>
  </si>
  <si>
    <t xml:space="preserve">Intretinerea si repararea  autovehiculelor  </t>
  </si>
  <si>
    <t xml:space="preserve">Fiabilitatea si terotehnica  autovehiculelor  </t>
  </si>
  <si>
    <t xml:space="preserve">Combustibili si lubrifianti                            </t>
  </si>
  <si>
    <t xml:space="preserve">Diagnosticarea autovehiculelor rutiere    </t>
  </si>
  <si>
    <t>* Rezultatele evaluării colocviului se notează cu calificativele admis/respins (A/R)</t>
  </si>
  <si>
    <t>SET.415.DO.DS-1</t>
  </si>
  <si>
    <t>SET.415.DO.DS-2</t>
  </si>
  <si>
    <t>MTC.416.DL.DC</t>
  </si>
  <si>
    <t xml:space="preserve">Sisteme robotizate de fabricatie si asamblare      </t>
  </si>
  <si>
    <t xml:space="preserve">Calculul si constructia robotilor                                          </t>
  </si>
  <si>
    <r>
      <t>Domeniul:</t>
    </r>
    <r>
      <rPr>
        <b/>
        <sz val="10"/>
        <rFont val="Arial"/>
        <family val="2"/>
      </rPr>
      <t xml:space="preserve">  Ingineria autovehiculelor</t>
    </r>
  </si>
  <si>
    <r>
      <t>Domeniul:</t>
    </r>
    <r>
      <rPr>
        <b/>
        <sz val="10"/>
        <rFont val="Arial"/>
        <family val="2"/>
      </rPr>
      <t xml:space="preserve">  Ingineria autovehiculelor </t>
    </r>
  </si>
  <si>
    <t>Sisteme CAD-CAM-CAE</t>
  </si>
  <si>
    <t>Mecanica ruperii</t>
  </si>
  <si>
    <t>Arhitectura sistemelor robotizate avansate</t>
  </si>
  <si>
    <t>Micro tehnologii</t>
  </si>
  <si>
    <t>**Elaborarea şi susţinerea cu succes a disertaţiei se apreciază cu 10 credite şi se adaugă la cele 120 de credite acumulate în cadrul programului de masterat până la susţinerea disertaţiei.</t>
  </si>
  <si>
    <t>(C)* Evaluarea activităţii de cercetare pentru elaborarea disertaţiei se face de către conducătorul ştiinţific cu notarea admis/respins (A/R).</t>
  </si>
  <si>
    <t>3E  1C</t>
  </si>
  <si>
    <t>3E   1C</t>
  </si>
  <si>
    <t>Roboţi cu destinatie speciala</t>
  </si>
  <si>
    <t>Microrobotică</t>
  </si>
  <si>
    <t>Roboţi păşitori</t>
  </si>
  <si>
    <t>Inteligenţă artificială</t>
  </si>
  <si>
    <t>(C)*</t>
  </si>
  <si>
    <t>Strategia succesului profesional</t>
  </si>
  <si>
    <t>Realitate virtuală</t>
  </si>
  <si>
    <t>Vedere artificială</t>
  </si>
  <si>
    <t>Robotică medicală</t>
  </si>
  <si>
    <t>Sisteme CIM</t>
  </si>
  <si>
    <t>Metode de programare pentru sisteme robotizate</t>
  </si>
  <si>
    <t>Semestrul 4</t>
  </si>
  <si>
    <t>Semestrul 3</t>
  </si>
  <si>
    <t>3E 1C</t>
  </si>
  <si>
    <t>Limba engleză 2</t>
  </si>
  <si>
    <t>Dinamica avansată a sistemelor robotizate</t>
  </si>
  <si>
    <t xml:space="preserve">Managementul proiectelor </t>
  </si>
  <si>
    <t>Limba engleză 1</t>
  </si>
  <si>
    <t>Senzori şi traductoare specifice roboţilor</t>
  </si>
  <si>
    <t xml:space="preserve">Prelucrarea datelor experimentale  </t>
  </si>
  <si>
    <t xml:space="preserve">Metode şi tehnici de analiză şi proiectare asistată  </t>
  </si>
  <si>
    <r>
      <t>Durata studiilor:</t>
    </r>
    <r>
      <rPr>
        <b/>
        <sz val="10"/>
        <rFont val="Arial"/>
        <family val="2"/>
      </rPr>
      <t xml:space="preserve"> 2 ani</t>
    </r>
  </si>
  <si>
    <r>
      <t xml:space="preserve">Titlul absolventului: </t>
    </r>
    <r>
      <rPr>
        <b/>
        <sz val="10"/>
        <rFont val="Arial"/>
        <family val="2"/>
      </rPr>
      <t>absolvent de master</t>
    </r>
  </si>
  <si>
    <t>MMCTA.DI.DS.211</t>
  </si>
  <si>
    <t>MMCTA.DL.DS.210</t>
  </si>
  <si>
    <t>Educatie pentru mecatronica</t>
  </si>
  <si>
    <t>MMCTA.DI.DA.209</t>
  </si>
  <si>
    <t>Tehnici avansate de analiza a materialelor din structuri mecatronice</t>
  </si>
  <si>
    <t>MMCTA.DI.DA.208</t>
  </si>
  <si>
    <t>Modelarea si simularea structurilor mecatronice</t>
  </si>
  <si>
    <t>MMCTA.DI.DA.207</t>
  </si>
  <si>
    <t>Bazele cercetarii experimentale</t>
  </si>
  <si>
    <t>MMCTA.DI.DA.206</t>
  </si>
  <si>
    <t>Inteligenta artificiala</t>
  </si>
  <si>
    <t>MMCTA.DI.DS.205</t>
  </si>
  <si>
    <t>MMCTA.DO.DS.204-02</t>
  </si>
  <si>
    <t>Realitate virtuala</t>
  </si>
  <si>
    <t>MMCTA.DO.DS.204-01</t>
  </si>
  <si>
    <t>Vedere artificiala</t>
  </si>
  <si>
    <t>Bionica</t>
  </si>
  <si>
    <t>MMCTA.DI.DA.202</t>
  </si>
  <si>
    <t>Diagnosticarea vibroacustica</t>
  </si>
  <si>
    <t>MMCTA.DL.DA.210</t>
  </si>
  <si>
    <t>Echipamente mecatronice la automobile</t>
  </si>
  <si>
    <t>MMCTA.DI.DA.108</t>
  </si>
  <si>
    <t>MTC.DI.DS.106</t>
  </si>
  <si>
    <t>MTC.DI.DS.105</t>
  </si>
  <si>
    <t>Mecatronica in domeniul serviciilor</t>
  </si>
  <si>
    <t>MMCTA.DI.DS.103</t>
  </si>
  <si>
    <t>MTC.DI.DS.102</t>
  </si>
  <si>
    <t>MTC.DI.DS.101</t>
  </si>
  <si>
    <r>
      <t xml:space="preserve">Titlul absolventului: </t>
    </r>
    <r>
      <rPr>
        <b/>
        <sz val="10"/>
        <rFont val="Arial"/>
        <family val="2"/>
      </rPr>
      <t xml:space="preserve"> master</t>
    </r>
  </si>
  <si>
    <r>
      <t xml:space="preserve">Domeniul: </t>
    </r>
    <r>
      <rPr>
        <b/>
        <sz val="11"/>
        <rFont val="Arial"/>
        <family val="2"/>
      </rPr>
      <t>Mecatronică şi Robotică</t>
    </r>
  </si>
  <si>
    <t>MDET.DI.DS.212</t>
  </si>
  <si>
    <t>MDET.DI.DA.210</t>
  </si>
  <si>
    <t>Tensiuni remanente</t>
  </si>
  <si>
    <t>MDET.DI.DS.209</t>
  </si>
  <si>
    <t>Identificarea caracteristicilor mecanice si elastice</t>
  </si>
  <si>
    <t>MDET.DI.DA.208</t>
  </si>
  <si>
    <t>Elemente avansate de elasticitate si plasticitate</t>
  </si>
  <si>
    <t>MDET.DO.DA.206-2</t>
  </si>
  <si>
    <t>Analiza cu elemente finite in termoelasticitate</t>
  </si>
  <si>
    <t>MDET.DO.DA.206-1</t>
  </si>
  <si>
    <t>Elemente avansate de analiza cu elemente finite</t>
  </si>
  <si>
    <t>MTC.DI.DS.205</t>
  </si>
  <si>
    <t>MDET.DI.DS.204</t>
  </si>
  <si>
    <t>Structuri din materiale compozite</t>
  </si>
  <si>
    <t>MDET.DI.DA.203</t>
  </si>
  <si>
    <t>Expertize metalografice</t>
  </si>
  <si>
    <t>MDET.DI.DA.202</t>
  </si>
  <si>
    <t>Fluajul si relaxarea tensiunilor in metale</t>
  </si>
  <si>
    <t>MDET.DI.DA.201</t>
  </si>
  <si>
    <t>Analiza inginereasca a avariilor</t>
  </si>
  <si>
    <t>Norme si standarde in Ingineria Mecanica</t>
  </si>
  <si>
    <t>MDET.DI.DA.107</t>
  </si>
  <si>
    <t>MDET.DI.DA.104</t>
  </si>
  <si>
    <t>MDET.DI.DA.103</t>
  </si>
  <si>
    <t xml:space="preserve">Metode si tehnici avansate de analiza si proiectare asistata </t>
  </si>
  <si>
    <r>
      <t>Durata studiilor:</t>
    </r>
    <r>
      <rPr>
        <b/>
        <sz val="9"/>
        <rFont val="Arial"/>
        <family val="2"/>
      </rPr>
      <t xml:space="preserve"> 2 ani</t>
    </r>
  </si>
  <si>
    <r>
      <t xml:space="preserve">Titlul absolventului: absolvent de </t>
    </r>
    <r>
      <rPr>
        <b/>
        <sz val="9"/>
        <rFont val="Arial"/>
        <family val="2"/>
      </rPr>
      <t>master</t>
    </r>
  </si>
  <si>
    <t>Domeniul: Inginerie mecanică</t>
  </si>
  <si>
    <t>MTC.DL.DS.212</t>
  </si>
  <si>
    <t>MTNIA.DO.DA.108-1</t>
  </si>
  <si>
    <t>Marketingul productiei agroalimentare</t>
  </si>
  <si>
    <t>MTNIA.DI.DA.107</t>
  </si>
  <si>
    <t>Tehnici nepoluante in agricultura</t>
  </si>
  <si>
    <t>MTNIA.DS.DS.104-2</t>
  </si>
  <si>
    <t>Politici agroalimentare si legislatie</t>
  </si>
  <si>
    <t>MTNIA.DO.DS.104-1</t>
  </si>
  <si>
    <t>Dezvoltarea durabila in agricultura</t>
  </si>
  <si>
    <t>MTNIA.DI.DA.103</t>
  </si>
  <si>
    <t xml:space="preserve">Prelucrarea datelor experimentale      </t>
  </si>
  <si>
    <r>
      <t xml:space="preserve">Titlul absolventului: </t>
    </r>
    <r>
      <rPr>
        <b/>
        <sz val="10"/>
        <rFont val="Arial"/>
        <family val="2"/>
      </rPr>
      <t>master</t>
    </r>
  </si>
  <si>
    <t>MMT.DI.DS.711</t>
  </si>
  <si>
    <t>Sisteme de cogenerare, trigenerare, si cu cicluri mixte</t>
  </si>
  <si>
    <t>Sisteme energetice alternative pentru dezvoltarea durabila</t>
  </si>
  <si>
    <t xml:space="preserve">Tehnici avansate de climatizare </t>
  </si>
  <si>
    <t>Dinamica si reglarea cazanelor si turbinelor</t>
  </si>
  <si>
    <t>Masini termice neconventionale</t>
  </si>
  <si>
    <t>Elemente avansate de proiectare a turbomasinilor</t>
  </si>
  <si>
    <t>Optimizarea exergo-economica</t>
  </si>
  <si>
    <t>Tehnici avansate de limitare a poluarii in sisteme termice</t>
  </si>
  <si>
    <t>Automatizarea sistemelor frigorifice</t>
  </si>
  <si>
    <t>Incercarea masinilor frigorifice</t>
  </si>
  <si>
    <t>Procese de transfer, modelare si simulare</t>
  </si>
  <si>
    <t>Elemente avansate de proiectare a generatoarelor de abur  </t>
  </si>
  <si>
    <t>Bilant si audit termoenergetic</t>
  </si>
  <si>
    <t>** Elaborarea şi susţinerea cu succes a disertaţiei se apreciază cu 10 credite şi se adaugă la cele 120 de credite acumulate în cadrul programului de masterat până la susţinerea disertaţiei.</t>
  </si>
  <si>
    <t>MTC.DI.DS.211</t>
  </si>
  <si>
    <t xml:space="preserve">      MSTA. DL.DS.210</t>
  </si>
  <si>
    <t xml:space="preserve">      MSTA. DO.DA.209-02</t>
  </si>
  <si>
    <t xml:space="preserve">      MSTA. DO.DA.209-01</t>
  </si>
  <si>
    <t>Geneza si combaterea produsilor poluanti in transporturi</t>
  </si>
  <si>
    <t>MSTA.DI.DS.208</t>
  </si>
  <si>
    <t xml:space="preserve">      MSTA. DI.DS.207</t>
  </si>
  <si>
    <t>Transporturi speciale</t>
  </si>
  <si>
    <t xml:space="preserve">      MSTA. DI.DA.206</t>
  </si>
  <si>
    <t>Impactul energetic a sistemelor de transport asupra resurselor energetice</t>
  </si>
  <si>
    <t xml:space="preserve">      MSTA. DI.DA.205</t>
  </si>
  <si>
    <t>Sisteme de control si optimizare a traficului in transporturi</t>
  </si>
  <si>
    <t>MSTA. DI.DA.204</t>
  </si>
  <si>
    <t>Daune si asigurari in transporturi</t>
  </si>
  <si>
    <t>MSTA. DI.DA.203</t>
  </si>
  <si>
    <t>Sisteme moderne de transport a marfurilor</t>
  </si>
  <si>
    <t>MSTA. DI.DS.202</t>
  </si>
  <si>
    <t>Transporturi multimodale</t>
  </si>
  <si>
    <t>MSTA. DI.DS.201</t>
  </si>
  <si>
    <t>Legislatia activitatii de transport</t>
  </si>
  <si>
    <t>Nr Crt</t>
  </si>
  <si>
    <t>MSTA.DO.DA.108-02</t>
  </si>
  <si>
    <t>MSTA.DO.DA.108-01</t>
  </si>
  <si>
    <t>MSTA.DI.DA.107</t>
  </si>
  <si>
    <t>MSTA.DI.DA.103</t>
  </si>
  <si>
    <t>7E</t>
  </si>
  <si>
    <t xml:space="preserve">Total ore pe săptămână, total probe şi total credite pe semestru la DI. </t>
  </si>
  <si>
    <t>Limba franceza</t>
  </si>
  <si>
    <t>Managementul si marchetingul inovatiei</t>
  </si>
  <si>
    <t>Proprietate industriala</t>
  </si>
  <si>
    <t>Comunicare profesonala</t>
  </si>
  <si>
    <t>Managementul calitatii</t>
  </si>
  <si>
    <t>Gestiunea proiectului</t>
  </si>
  <si>
    <t>Initierea in crearea de produse si servicii inovante</t>
  </si>
  <si>
    <t>5E</t>
  </si>
  <si>
    <t>Total ore pe săptămână, total probe şi total credite pe semestru DI.</t>
  </si>
  <si>
    <t>Roboti de masura si prod.</t>
  </si>
  <si>
    <t>Reglementari tehnice si omologarea automobilelor si componentelor</t>
  </si>
  <si>
    <t>Diagnosticare vibroacustica</t>
  </si>
  <si>
    <t>Sisteme de control a sigurantei automobilelor si pasagerilor</t>
  </si>
  <si>
    <t>Poiectarea in mediul CATIA (cu specific auto). Elemente finite.</t>
  </si>
  <si>
    <t>Materiale. Legi de comportament. Modelari elastice si plastice</t>
  </si>
  <si>
    <t>Proiectarea structurilor si caroseriilor moderne</t>
  </si>
  <si>
    <t>Bazele constructiei si proiectarii automobilelor</t>
  </si>
  <si>
    <t xml:space="preserve">                      PLAN  DE  INVATAMANT</t>
  </si>
  <si>
    <r>
      <rPr>
        <sz val="11"/>
        <rFont val="Arial"/>
        <family val="2"/>
      </rPr>
      <t>Domeniul:</t>
    </r>
    <r>
      <rPr>
        <b/>
        <sz val="11"/>
        <rFont val="Arial"/>
        <family val="2"/>
      </rPr>
      <t xml:space="preserve"> Ingineria autovehiculelor</t>
    </r>
  </si>
  <si>
    <r>
      <t>FACULTATEA  DE  MECANIC</t>
    </r>
    <r>
      <rPr>
        <b/>
        <sz val="11"/>
        <rFont val="Arial"/>
        <family val="2"/>
      </rPr>
      <t>Ă</t>
    </r>
  </si>
  <si>
    <t>Analiza valorii</t>
  </si>
  <si>
    <t xml:space="preserve"> MTC.116. DL. DC</t>
  </si>
  <si>
    <t>Dezvoltarea antreprenorială inovativă</t>
  </si>
  <si>
    <t>Termotehnică şi instalaţii termice 1</t>
  </si>
  <si>
    <t>Programarea calculatoarelor si limbaje de programare</t>
  </si>
  <si>
    <t>MTC.314.DO.DF–1</t>
  </si>
  <si>
    <t>MTC.315.DO.DF–1</t>
  </si>
  <si>
    <t>Electronică aplicată</t>
  </si>
  <si>
    <t>Metode de optimizare</t>
  </si>
  <si>
    <t>MTC.314.DO.DF–2</t>
  </si>
  <si>
    <t>MTC.315.DO.DF–2</t>
  </si>
  <si>
    <t>* Practica are durata de 3 saptamani a cate 40 de ore/sapt. si se va efectua in semestrul al II-lea, dupa sesiunea de vara.</t>
  </si>
  <si>
    <t>MTC.317.DL.DC</t>
  </si>
  <si>
    <t>IM.316.DO.DS–3</t>
  </si>
  <si>
    <t>Energii regenerabile</t>
  </si>
  <si>
    <t>IM.316.DO.DS–2</t>
  </si>
  <si>
    <t>IM.316.DO.DS–1</t>
  </si>
  <si>
    <t>Transfer de caldura si masa</t>
  </si>
  <si>
    <t>IM.315.DO.DID-2</t>
  </si>
  <si>
    <t>Compresoare si frigotehnie</t>
  </si>
  <si>
    <t>IM.315.DO.DID-1</t>
  </si>
  <si>
    <t>IM.314.DO.DS-2</t>
  </si>
  <si>
    <t>Tehnica reglarii</t>
  </si>
  <si>
    <t>IM.314.DO.DS-1</t>
  </si>
  <si>
    <t xml:space="preserve">Mecanica mediilor deformabile </t>
  </si>
  <si>
    <t>IM.312.DI.DF</t>
  </si>
  <si>
    <t>IM. 311. DI. DC</t>
  </si>
  <si>
    <t>IM.310.DI.DS</t>
  </si>
  <si>
    <t>Elemente de plasticitate</t>
  </si>
  <si>
    <t>IM.309.DI.DS</t>
  </si>
  <si>
    <t>Oboseala materialelor si mecanica ruperii</t>
  </si>
  <si>
    <t>Sisteme de transport inteligente</t>
  </si>
  <si>
    <r>
      <t>Domeniul:</t>
    </r>
    <r>
      <rPr>
        <b/>
        <sz val="10"/>
        <rFont val="Arial"/>
        <family val="2"/>
      </rPr>
      <t xml:space="preserve">  </t>
    </r>
    <r>
      <rPr>
        <b/>
        <sz val="10"/>
        <rFont val="Arial"/>
        <family val="2"/>
      </rPr>
      <t>Ingineria autovehiculelor</t>
    </r>
  </si>
  <si>
    <t>ISPA.315.DO.DS - 2</t>
  </si>
  <si>
    <t xml:space="preserve">Încercarea m.a.i.  </t>
  </si>
  <si>
    <t>Combustibili şi lubrifianţi</t>
  </si>
  <si>
    <t>ISPA.312. DI. DC</t>
  </si>
  <si>
    <t>ISPA.311.DI.DS</t>
  </si>
  <si>
    <t>Sisteme de alimentare cu combustibil</t>
  </si>
  <si>
    <t>ISPA.310.DI.DS</t>
  </si>
  <si>
    <t xml:space="preserve">Automobile </t>
  </si>
  <si>
    <t>ISPA.309.DI.DS</t>
  </si>
  <si>
    <t xml:space="preserve">Bazele m.a.i.  I </t>
  </si>
  <si>
    <t>Eval. finala</t>
  </si>
  <si>
    <t>Semestrul 6</t>
  </si>
  <si>
    <t>Semestrul 5</t>
  </si>
  <si>
    <t>Codul intern al disciplinei</t>
  </si>
  <si>
    <t>Nr  crt</t>
  </si>
  <si>
    <t>Combustibili neconventionali, regenerabili folositi in transporturi</t>
  </si>
  <si>
    <t>MSPCR.DL.DC.211</t>
  </si>
  <si>
    <t>MSPCR.DO.DS.210-02</t>
  </si>
  <si>
    <t>Teoria informaţiei şi sisteme de comunicaţie în transporturile rutiere</t>
  </si>
  <si>
    <t>-</t>
  </si>
  <si>
    <t>MSPCR.DO.DS.210-01</t>
  </si>
  <si>
    <t>Strategii şi politici de service</t>
  </si>
  <si>
    <t>Materiale speciale pentru întreţinerea şi exploatarea autovehiculelor</t>
  </si>
  <si>
    <t>MSPCR.DI.DS.208</t>
  </si>
  <si>
    <t>Evaluarea mijloacelor de transport şi asigurări</t>
  </si>
  <si>
    <t>MSPCR.DI.DS.207</t>
  </si>
  <si>
    <t>Limite biomecanice şi protecţia pasivă a ocupanţilor</t>
  </si>
  <si>
    <t>MSPCR.DI.DS.206</t>
  </si>
  <si>
    <t>MSPCR.DI.DS.205</t>
  </si>
  <si>
    <t>Managementul siguranţei rutiere</t>
  </si>
  <si>
    <t>MSPCR.DI.DS.203</t>
  </si>
  <si>
    <t>Fluxuri şi reţele rutiere</t>
  </si>
  <si>
    <t>MSPCR.DI.DS.202</t>
  </si>
  <si>
    <t>Dinamica si expertiza accidentului de circulatie</t>
  </si>
  <si>
    <t>MSPCR. DI.DS.201</t>
  </si>
  <si>
    <t>Sisteme neconventionale de propulsie si transport</t>
  </si>
  <si>
    <t>MTC.DL.DC.108</t>
  </si>
  <si>
    <t xml:space="preserve">Limba engleza </t>
  </si>
  <si>
    <t>Psihologia conducatorului de vehicul</t>
  </si>
  <si>
    <t>Norme tehnice privind siguranta circulatiei rutiere</t>
  </si>
  <si>
    <t>MSPCR.DI.DS.107</t>
  </si>
  <si>
    <t>Sisteme active de control a stabilitatii si securitatii autovehiculelor</t>
  </si>
  <si>
    <t>MSPCR.DI.DS.106</t>
  </si>
  <si>
    <t>MSPCR.DI.DS.103</t>
  </si>
  <si>
    <t>Corelarea performantelor participantilor la trafic rutier</t>
  </si>
  <si>
    <t>MSPCR.DI.DS.102</t>
  </si>
  <si>
    <t>Elemente de topografie si infrastructura rutiera</t>
  </si>
  <si>
    <t>MSPCR. DI.DS.101</t>
  </si>
  <si>
    <t>Accidentologie rutiera</t>
  </si>
  <si>
    <t>Domeniul: Ingineria autovehiculelor</t>
  </si>
  <si>
    <t>MSPCR.DO.DS.109-01</t>
  </si>
  <si>
    <t>MSPCR.DO.DS.109-02</t>
  </si>
  <si>
    <t>MTC.DL.DC.109</t>
  </si>
  <si>
    <t>Organe de maşini</t>
  </si>
  <si>
    <t xml:space="preserve"> MTC.107. DI. DF</t>
  </si>
  <si>
    <t xml:space="preserve"> MTC.108. DI. DID</t>
  </si>
  <si>
    <t xml:space="preserve"> MTC.109. DI. DF</t>
  </si>
  <si>
    <t xml:space="preserve"> MTC.110. DI. DID</t>
  </si>
  <si>
    <t xml:space="preserve"> MTC.111. DI. DF</t>
  </si>
  <si>
    <t xml:space="preserve"> MTC.112. DI. DID</t>
  </si>
  <si>
    <t xml:space="preserve"> MTC.113. DI. DC</t>
  </si>
  <si>
    <t>MTC.114.DO.DC– 1</t>
  </si>
  <si>
    <t>MTC.114.DO.DC– 2</t>
  </si>
  <si>
    <t>MTC.210.DI.DID</t>
  </si>
  <si>
    <t>Tribologie</t>
  </si>
  <si>
    <t>MTC.209. DI.DID</t>
  </si>
  <si>
    <t xml:space="preserve">   MTC.208.DI.DID</t>
  </si>
  <si>
    <t>MTC.207. DI. DID</t>
  </si>
  <si>
    <t>MTC.206. DI. DF</t>
  </si>
  <si>
    <t xml:space="preserve"> MTC.205. DI. DID</t>
  </si>
  <si>
    <t>Toleranţe şi control dimensional</t>
  </si>
  <si>
    <t>Termotehnică şi instalaţii termice 2</t>
  </si>
  <si>
    <t xml:space="preserve">Masini frigorifice </t>
  </si>
  <si>
    <t>Legislaţie pentru sănătate şi securitate în muncă</t>
  </si>
  <si>
    <t>Masini si instalatii pentru prelucrarea legumelor şi fructelor</t>
  </si>
  <si>
    <t>Instalaţii pentru industria extractivă şi fermentativă</t>
  </si>
  <si>
    <t>Tehnologii de mecanizare ecologice</t>
  </si>
  <si>
    <t>Exploatarea utilajelor agroalimentare</t>
  </si>
  <si>
    <t>Utilaje pentru morărit şi panificaţie</t>
  </si>
  <si>
    <t>Legislatie rutiera</t>
  </si>
  <si>
    <t>MTC.314.DO.DF-2</t>
  </si>
  <si>
    <t>Maşini de recoltat</t>
  </si>
  <si>
    <t>Maşini pentru lucrările solului şi întreţinerea culturilor</t>
  </si>
  <si>
    <t>Echipamente pentru combaterea daunatorilor</t>
  </si>
  <si>
    <t xml:space="preserve"> MTC.115. DL. DC</t>
  </si>
  <si>
    <t>Curs general de maşini</t>
  </si>
  <si>
    <t>Instrumentaţie şi tehnici de măsurare</t>
  </si>
  <si>
    <t>Legislaţie în Siguranţa şi protecţia muncii</t>
  </si>
  <si>
    <t>Inginerie economică</t>
  </si>
  <si>
    <t>ISPA.415.DO.DS-2</t>
  </si>
  <si>
    <t>Sist. şi modalit. de sigur. la automob.</t>
  </si>
  <si>
    <t>ISPA.415.DO.DS-1</t>
  </si>
  <si>
    <t>ISPA.414.DO.DS-2</t>
  </si>
  <si>
    <t>Struct. organizatorice şi tehnologii de service</t>
  </si>
  <si>
    <t>ISPA.414.DO.DS-1</t>
  </si>
  <si>
    <t>Exploat., întreţ. şi repararea sist. de propulsie</t>
  </si>
  <si>
    <t>ISPA.413.DO.DS-2</t>
  </si>
  <si>
    <t>Motoare cu combustibili neconvenţionali</t>
  </si>
  <si>
    <t>ISPA.413.DO.DS-1</t>
  </si>
  <si>
    <t>Propulsia prin motoare cu turbină</t>
  </si>
  <si>
    <t>ISPA.412.DO.DS-2</t>
  </si>
  <si>
    <t>Impactul sistemelor de propulsie asupra mediului. Poluarea chimica  şi sonica.</t>
  </si>
  <si>
    <t>ISPA.412.DO.DS-1</t>
  </si>
  <si>
    <t>Diagnoza sistemelor de propulsie</t>
  </si>
  <si>
    <t>ISPA.410.DI.DS</t>
  </si>
  <si>
    <t>ISPA.409.DI.DS</t>
  </si>
  <si>
    <t>Ingineria calităţii</t>
  </si>
  <si>
    <t>ISPA.404.DI.DC</t>
  </si>
  <si>
    <t>ISPA.403.DI.DS</t>
  </si>
  <si>
    <t xml:space="preserve">Constructia şi proiectarea m.a.i.  </t>
  </si>
  <si>
    <t>ISPA.402.DI.DS</t>
  </si>
  <si>
    <t>Construcţia şi proiect. echipam. de propulsie</t>
  </si>
  <si>
    <t>ISPA.401.DI.DS</t>
  </si>
  <si>
    <t xml:space="preserve">Bazele motoarelor cu ardere internă  II </t>
  </si>
  <si>
    <t>MTC.420.DL.DC</t>
  </si>
  <si>
    <t>MTC.419.DL.DC</t>
  </si>
  <si>
    <t xml:space="preserve"> IM.416.DO.DS-3</t>
  </si>
  <si>
    <t>Tribotehnica sistemelor mecanice</t>
  </si>
  <si>
    <t xml:space="preserve"> IM.416.DO.DS-1</t>
  </si>
  <si>
    <t>Fiabilitatea sistemelor mecanice</t>
  </si>
  <si>
    <t>Controlul activ al sistemelor mecanice</t>
  </si>
  <si>
    <t>Bazele roboticii</t>
  </si>
  <si>
    <t>Bilanturi energetice si exergetice</t>
  </si>
  <si>
    <t>Audit energetic</t>
  </si>
  <si>
    <t>Proiectarea sistemelor termice</t>
  </si>
  <si>
    <t>IM.413.DO.DS-3</t>
  </si>
  <si>
    <t>IM.413.DO.DS-2</t>
  </si>
  <si>
    <t>Microcontrolere si microprocesoare</t>
  </si>
  <si>
    <t>IM.413.DO.DS-1</t>
  </si>
  <si>
    <t>IM.412.DO.DS-2</t>
  </si>
  <si>
    <t>Polimeri: proprietati si prelucrari</t>
  </si>
  <si>
    <t>IM.412.DO.DS-1</t>
  </si>
  <si>
    <t>Materiale compozite: proprietati si prelucrari</t>
  </si>
  <si>
    <t>IM.411.DO.DS-2</t>
  </si>
  <si>
    <t>Climatizare</t>
  </si>
  <si>
    <t>IM.411.DO.DS-1</t>
  </si>
  <si>
    <t>Turbomasini</t>
  </si>
  <si>
    <t>IM.409.DI.DS</t>
  </si>
  <si>
    <t>IM.403.DI.DS</t>
  </si>
  <si>
    <t>Modelare dinamica a sistemelor mecanice</t>
  </si>
  <si>
    <t>IM.402.DI.DS</t>
  </si>
  <si>
    <t>Analiza si proiectarea asistata a  sistemelor mecanice</t>
  </si>
  <si>
    <t>MCT.401.DI.DS</t>
  </si>
  <si>
    <t>Sisteme de achizitie si interfete</t>
  </si>
  <si>
    <t>Servomecanisme</t>
  </si>
  <si>
    <t>METAR.DI.DS.201</t>
  </si>
  <si>
    <t>METAR.DI.DS.203</t>
  </si>
  <si>
    <t>* Elaborarea şi susţinerea cu succes a disertaţiei se apreciază cu 10 credite şi se adaugă la cele 120 de credite acumulate în cadrul programului de masterat până la susţinerea disertaţiei.</t>
  </si>
  <si>
    <t>RBT.314. DI. DID</t>
  </si>
  <si>
    <t>Educaţie fizică 1,2</t>
  </si>
  <si>
    <t>Contr. propulsiei autovehiculelor electr. si hibride</t>
  </si>
  <si>
    <t>Vehicule hibride si sisteme de propulsie neconventionale</t>
  </si>
  <si>
    <t>Diagnosticarea tehnica a echipamentelor agroalimentare</t>
  </si>
  <si>
    <t>Utilaje pentru prelucrarea primara si pastrarea produselor agricole</t>
  </si>
  <si>
    <t>MTNIA.DI.DS.211</t>
  </si>
  <si>
    <t>MTNIA.DI.DS.210</t>
  </si>
  <si>
    <t>Culturi agricole protejate</t>
  </si>
  <si>
    <t>MTNIA.DI.DA.209</t>
  </si>
  <si>
    <t>Instalatii frigorifice si de climatizare nepoluante in ind.agroalimentara</t>
  </si>
  <si>
    <t>MTNIA.DI.DS.208</t>
  </si>
  <si>
    <t>Optimizari in tehnica agricola</t>
  </si>
  <si>
    <t>MTNIA.DI.DA.207</t>
  </si>
  <si>
    <t xml:space="preserve">Logistica tehnica a  echipamentelor  agroalimentare    </t>
  </si>
  <si>
    <t>MTNIA.DI.DA.206</t>
  </si>
  <si>
    <t>Reciclarea rezidurilor agroalimentare</t>
  </si>
  <si>
    <t>MTNIA.DI.DA.205</t>
  </si>
  <si>
    <t>Conservarea produselor agroalimentare</t>
  </si>
  <si>
    <t>MTNIA.DI.DS.204</t>
  </si>
  <si>
    <t>Metode si echipamente de cercetare</t>
  </si>
  <si>
    <t>MTNIA.DI.DS.203</t>
  </si>
  <si>
    <t>Conditionarea produselor agroalimentare</t>
  </si>
  <si>
    <t>MTNIA.DI.DA.202</t>
  </si>
  <si>
    <t>Tehnici nepoluante in industria alimentara</t>
  </si>
  <si>
    <t>MTNIA.DI.DA.201</t>
  </si>
  <si>
    <t>Energii alternative in industria agroalimentara</t>
  </si>
  <si>
    <t>Calitatea proceselor de lucru si  siguranta produselor agroalimentara</t>
  </si>
  <si>
    <t>4C</t>
  </si>
  <si>
    <t xml:space="preserve">Autovehicule electrice si hibride </t>
  </si>
  <si>
    <t>Transmisii automate</t>
  </si>
  <si>
    <t>Limba straina 3</t>
  </si>
  <si>
    <t>Limba straina 2</t>
  </si>
  <si>
    <t>Tratamente termice</t>
  </si>
  <si>
    <t>AR.309.DI.DS</t>
  </si>
  <si>
    <t>AR.310.DI.DS</t>
  </si>
  <si>
    <t>AR.311.DI.DS</t>
  </si>
  <si>
    <t>AR.315.DO.DS–1</t>
  </si>
  <si>
    <t>AR.315.DO.DS-2</t>
  </si>
  <si>
    <t>MIAIA.309.DI.DS</t>
  </si>
  <si>
    <t>MIAIA.310.DI.DS</t>
  </si>
  <si>
    <t>MIAIA.311.DI.DS</t>
  </si>
  <si>
    <t>MCT.309.DI.DS</t>
  </si>
  <si>
    <t>MCT.310.DI.DS</t>
  </si>
  <si>
    <t>MCT.311.DI.DS</t>
  </si>
  <si>
    <t xml:space="preserve"> MCT.312. DI. DS</t>
  </si>
  <si>
    <t>MCT.316.DO.DS–1</t>
  </si>
  <si>
    <t>MCT.316.DO.DS-2</t>
  </si>
  <si>
    <t>MCT.317.DO.DS–1</t>
  </si>
  <si>
    <t>MCT.317.DO.DS-2</t>
  </si>
  <si>
    <t>RBT.310.DI.DS</t>
  </si>
  <si>
    <t xml:space="preserve"> MIAIA.412.DO.DS-2</t>
  </si>
  <si>
    <t xml:space="preserve"> MTC.401.DI.DS</t>
  </si>
  <si>
    <t>RBT.403.DI.DS</t>
  </si>
  <si>
    <t>RBT.404.DI.DS</t>
  </si>
  <si>
    <t>MCT.411.DO.DS-2</t>
  </si>
  <si>
    <t>RBT.412.D0.DS-1</t>
  </si>
  <si>
    <t>MCT.412.D0.DS-2</t>
  </si>
  <si>
    <t>RBT.413.D0.DS-1</t>
  </si>
  <si>
    <t>RBT.413.D0.DS-2</t>
  </si>
  <si>
    <t>RBT.414.D0.DS-1</t>
  </si>
  <si>
    <t>MCMPA.DI.DS.101</t>
  </si>
  <si>
    <t>MCMPA.DI.DS.102</t>
  </si>
  <si>
    <t>MCMPA.DI.DS.103</t>
  </si>
  <si>
    <t>MCMPA.DI.DA.104</t>
  </si>
  <si>
    <t>MCMPA.DI.DA.105</t>
  </si>
  <si>
    <t>MCMPA.DI.DA.107</t>
  </si>
  <si>
    <t>MCMPA.DI.DS.108</t>
  </si>
  <si>
    <t>MCMPA.DI.DA.109</t>
  </si>
  <si>
    <t>MCMPA.DI.DS.110</t>
  </si>
  <si>
    <t>MCMPA.DI.DA.111</t>
  </si>
  <si>
    <t>MCMPA.DI.DA.201</t>
  </si>
  <si>
    <t>MCMPA.DI.DA.202</t>
  </si>
  <si>
    <t>MCMPA. DI.DS.203</t>
  </si>
  <si>
    <t>MCMPA. DI.DA.204</t>
  </si>
  <si>
    <t>MCMPA. DI.DS.205</t>
  </si>
  <si>
    <t>MCMPA. DI.DA.206</t>
  </si>
  <si>
    <t>MCMPA. DI.DA.207</t>
  </si>
  <si>
    <t>MCMPA. DI.DS.208</t>
  </si>
  <si>
    <t>MCMPA. DI.DS.209</t>
  </si>
  <si>
    <t>MCMPA. DL.DS.210</t>
  </si>
  <si>
    <t>Geneza şi combaterea poluării mediului</t>
  </si>
  <si>
    <t>Modelarea, sistematizarea şi optimizarea circulaţiei rutiere</t>
  </si>
  <si>
    <t>MTNIA.DS.213</t>
  </si>
  <si>
    <t>Diagnosticarea vibro-acustică</t>
  </si>
  <si>
    <t>Analiza riscului si expertize  în ingineria mecanică.  (disciplina comuna)</t>
  </si>
  <si>
    <t xml:space="preserve"> MTC.104. DI. DF</t>
  </si>
  <si>
    <t>MTC.213.DL.DID</t>
  </si>
  <si>
    <t>MTC.214.DL.DID</t>
  </si>
  <si>
    <t>MTC.215.DL.DID</t>
  </si>
  <si>
    <t>Masini unelte cu comanda numerica si prelucrări prin aşchiere</t>
  </si>
  <si>
    <t>ISPA.313. DI. DID</t>
  </si>
  <si>
    <t>MTC.314.DO.DF- 2</t>
  </si>
  <si>
    <t>ISPA.315.DO.DS–1</t>
  </si>
  <si>
    <t>IM. 313. DI. DID</t>
  </si>
  <si>
    <t>MTC.318.DL.DID</t>
  </si>
  <si>
    <t>Limba straina 2,3</t>
  </si>
  <si>
    <t>MTC.418.DL.DID</t>
  </si>
  <si>
    <t>MTC.DL.DC.211</t>
  </si>
  <si>
    <t>MCMPA.DL.DC.112</t>
  </si>
  <si>
    <t>MCMPA.DL.DC.106</t>
  </si>
  <si>
    <t>MSPCR.DI.DA.104</t>
  </si>
  <si>
    <t>MSPCR.DI.DA.105</t>
  </si>
  <si>
    <t>MSPCR.DI.DA.108</t>
  </si>
  <si>
    <t>MSPCR.DI.DA.204</t>
  </si>
  <si>
    <t>MSPCR.DI.DA.209</t>
  </si>
  <si>
    <t>AR.401.DI.DS</t>
  </si>
  <si>
    <t>AR.402.DI.DS</t>
  </si>
  <si>
    <t>AR.404.DI.DS</t>
  </si>
  <si>
    <t>AR.405.DI.DS</t>
  </si>
  <si>
    <t>AR.408.DI.DS</t>
  </si>
  <si>
    <t>AR.403.DI.DS</t>
  </si>
  <si>
    <t>AR.412.DO.DS</t>
  </si>
  <si>
    <t>AR.413.DO.DS</t>
  </si>
  <si>
    <t>AR.414.DO.DS</t>
  </si>
  <si>
    <t>AR.415.DO.DS</t>
  </si>
  <si>
    <t>MMT.DI.DA.103</t>
  </si>
  <si>
    <t>MMT.DI.DA.104</t>
  </si>
  <si>
    <t>MTC.DI.DC.105</t>
  </si>
  <si>
    <t>MMT.DI.DS.107</t>
  </si>
  <si>
    <t>MMT.DI.DA.108</t>
  </si>
  <si>
    <t>MMT.DO.DA.109.01</t>
  </si>
  <si>
    <t>MMT.DO.DA.109.02</t>
  </si>
  <si>
    <t>MTC.DL.DC.110</t>
  </si>
  <si>
    <t>MMT.DI.DA.201</t>
  </si>
  <si>
    <t>MMT.DI.DA.202</t>
  </si>
  <si>
    <t>MMT.DI.DA.203</t>
  </si>
  <si>
    <t>MMT.DI.DA.204</t>
  </si>
  <si>
    <t>MMT.DI.DS.205</t>
  </si>
  <si>
    <t>MMI.DI.DS.206</t>
  </si>
  <si>
    <t>MMT.DI.DS.207</t>
  </si>
  <si>
    <t>MMT.DI.DA.208</t>
  </si>
  <si>
    <t>MMT.DI.DA.209</t>
  </si>
  <si>
    <t>MMT.DO.DS.210-1</t>
  </si>
  <si>
    <t>MMT.DO.DS.210-2</t>
  </si>
  <si>
    <t>MSR.DI.DA.104</t>
  </si>
  <si>
    <t>MSR.DL.DC.105</t>
  </si>
  <si>
    <t>MTC.DI.DS.107</t>
  </si>
  <si>
    <t>MSR.DI.DA.108</t>
  </si>
  <si>
    <t>MSR.DI.DA.201</t>
  </si>
  <si>
    <t>MSR.DI.DA.202</t>
  </si>
  <si>
    <t>MSR.DO.DA.203.01</t>
  </si>
  <si>
    <t>MSR.DO.DA.203.02</t>
  </si>
  <si>
    <t>MSR.DO.DS.204.01</t>
  </si>
  <si>
    <t>MSR.DI.DA.208</t>
  </si>
  <si>
    <t>MSR.DI.DA.209</t>
  </si>
  <si>
    <t>Forma de invatamant: studii universitare de licenta, cursuri cu frecvenţă</t>
  </si>
  <si>
    <t>Grupuri motopropulsoare clasice si neconventionale</t>
  </si>
  <si>
    <t>Calcul numeric în inginerie</t>
  </si>
  <si>
    <t>Sisteme de control al roboţilor</t>
  </si>
  <si>
    <t>Soluţii actuale în construcţia autovehiculelor rutiere</t>
  </si>
  <si>
    <t>MSR.DO.DS.204.02</t>
  </si>
  <si>
    <t>MSR.DL.DC.205</t>
  </si>
  <si>
    <t>MSR.DI.DA.207</t>
  </si>
  <si>
    <t>MSR.DI.DS.211</t>
  </si>
  <si>
    <t>Sisteme auxiliare în robotică</t>
  </si>
  <si>
    <t>Strategia dezvoltării personale</t>
  </si>
  <si>
    <t>Cursuri cu frecvenţă</t>
  </si>
  <si>
    <t>ANUL IV, 2016/2017</t>
  </si>
  <si>
    <t>METAR. DI.DA.101</t>
  </si>
  <si>
    <t>METAR.DI.DA.204</t>
  </si>
  <si>
    <t>MTNIA.DO.DA.108-2</t>
  </si>
  <si>
    <t>DC - discipline complementare, DI - discipline impuse, DO - discipline optionale, DL-discipline libere</t>
  </si>
  <si>
    <r>
      <rPr>
        <b/>
        <sz val="10"/>
        <rFont val="Arial"/>
        <family val="2"/>
      </rPr>
      <t>Tipul disciplinelor</t>
    </r>
    <r>
      <rPr>
        <sz val="10"/>
        <rFont val="Arial"/>
        <family val="2"/>
      </rPr>
      <t>: DF - discipline fundamentale,  DID - discipline în domeniu, DS - discipline de specialitate</t>
    </r>
  </si>
  <si>
    <t>CA.316.DO.DS-2</t>
  </si>
  <si>
    <t>CA.316.DO.DS–1</t>
  </si>
  <si>
    <t>Construcţia şi performanţele sistemelor de siguranţă pasivă</t>
  </si>
  <si>
    <t>MTC.314. DI. DID</t>
  </si>
  <si>
    <t>CA.312.DI.DS</t>
  </si>
  <si>
    <t>Construcţia şi calculul sistemelor de transmisie</t>
  </si>
  <si>
    <t>CA.310.DI.DS</t>
  </si>
  <si>
    <t>Motoare cu ardere internă pentru autovehicule</t>
  </si>
  <si>
    <r>
      <t>Domeniul de licenta:</t>
    </r>
    <r>
      <rPr>
        <b/>
        <sz val="10"/>
        <rFont val="Arial"/>
        <family val="2"/>
      </rPr>
      <t xml:space="preserve">  Ingineria autovehiculelor</t>
    </r>
  </si>
  <si>
    <r>
      <t>Domeniul fundamental:</t>
    </r>
    <r>
      <rPr>
        <b/>
        <sz val="10"/>
        <rFont val="Arial"/>
        <family val="2"/>
      </rPr>
      <t xml:space="preserve">  Ştiinţe inginereşti</t>
    </r>
  </si>
  <si>
    <t>CA.416.DO.DS</t>
  </si>
  <si>
    <t>Mentenanţa şi fiabilitatea  autovehiculelor</t>
  </si>
  <si>
    <t xml:space="preserve">Echipamente speciale pentru autovehicule </t>
  </si>
  <si>
    <t>CA.415.DO.DS</t>
  </si>
  <si>
    <t>Camioane, remorci, transport greu şi  de persoane</t>
  </si>
  <si>
    <t>Construcţia echipamentelor de climatizare şi confort la autovehicule</t>
  </si>
  <si>
    <t>CA.414.DO.DS</t>
  </si>
  <si>
    <t>Autovehicule de competiţie şi agrement</t>
  </si>
  <si>
    <t>Mecatronica  automobilului</t>
  </si>
  <si>
    <t>CA.413.DO.DS</t>
  </si>
  <si>
    <t>Construcţia sistemelor de automatizare, control şi diagnoză a autovehiculelor</t>
  </si>
  <si>
    <t>CA.412.DI.DS</t>
  </si>
  <si>
    <t xml:space="preserve">Ergonomie şi design auto </t>
  </si>
  <si>
    <t>CA.411.DI.DS</t>
  </si>
  <si>
    <t>MTC.406.DI.DID</t>
  </si>
  <si>
    <t>MTC.404.DI.DC</t>
  </si>
  <si>
    <t xml:space="preserve">Proiectarea asistată a autovehiculelor </t>
  </si>
  <si>
    <t>CA.402.DI.DS</t>
  </si>
  <si>
    <t>Proiectare caroserii şi platforme auto</t>
  </si>
  <si>
    <t>CA.401.DI.DS</t>
  </si>
  <si>
    <t>Materiale şi tehnologii  neconvenţionale pentru autovehicule</t>
  </si>
  <si>
    <t>CA.410.DI.DS</t>
  </si>
  <si>
    <t>CA.409. DI. DS</t>
  </si>
  <si>
    <t>CA.408.DI.DID</t>
  </si>
  <si>
    <t>Dinamica autovehiculelor</t>
  </si>
  <si>
    <t>MTC.405.DI.DS</t>
  </si>
  <si>
    <t>CA.403.DI.DS</t>
  </si>
  <si>
    <t xml:space="preserve">Construcţia si calculul sistemelor de control al mişcării autovehiculelor </t>
  </si>
  <si>
    <t>Forma de invatamant: licenta, cursuri de zi</t>
  </si>
  <si>
    <t>Combustibili şi lubrifianţi. Sisteme de alimenare şi ungere</t>
  </si>
  <si>
    <t xml:space="preserve"> CA.311. DI. DID</t>
  </si>
  <si>
    <t>CA.309.DI.DID</t>
  </si>
  <si>
    <t>CA.304.DI.DID</t>
  </si>
  <si>
    <t>Bazele ingineriei autovehiculelor</t>
  </si>
  <si>
    <t>Proiectarea sistemelor de propulsie pentru autovehicule electrice</t>
  </si>
  <si>
    <t>Activitatea de cercetare-proiectare in specialitate  *</t>
  </si>
  <si>
    <t>SERIA  2014-2018</t>
  </si>
  <si>
    <t>ANUL  I  - master  (2014/2015)</t>
  </si>
  <si>
    <t>Elaborarea şi susţinerea lucrarii de diplomă  (3sapt.X40ore/sapt.) **</t>
  </si>
  <si>
    <t>Elaborarea şi susţinerea lucrării de diplomă  (3sapt.X40ore/sapt.) **</t>
  </si>
  <si>
    <t>** Elaborarea şi susţinerea cu succes a lucrării de diplomă sunt apreciate cu 10 credite şi se adaugă la cele 240 de credite acumulate până la susţinerea licenţei.</t>
  </si>
  <si>
    <t xml:space="preserve">Actionarea robotilor  </t>
  </si>
  <si>
    <t xml:space="preserve">Actionarea sistemelor mecatronice                       </t>
  </si>
  <si>
    <t xml:space="preserve">Dinamica robotilor </t>
  </si>
  <si>
    <t xml:space="preserve">Dinamica sistemelor mecatronice                            </t>
  </si>
  <si>
    <t xml:space="preserve">Limbaje de programare pentru roboti                            </t>
  </si>
  <si>
    <t xml:space="preserve">Software pentru sisteme mecatronice                          </t>
  </si>
  <si>
    <t xml:space="preserve">Sisteme de achizitie si interfete                          </t>
  </si>
  <si>
    <t>Activitate de cercetare pentru elaborarea disertaţiei</t>
  </si>
  <si>
    <t>Elaborarea şi susţinerea dizertaţiei **</t>
  </si>
  <si>
    <r>
      <rPr>
        <sz val="8"/>
        <rFont val="Arial"/>
        <family val="2"/>
      </rPr>
      <t>Managementul proiectelor</t>
    </r>
    <r>
      <rPr>
        <sz val="8"/>
        <color indexed="10"/>
        <rFont val="Arial"/>
        <family val="2"/>
      </rPr>
      <t xml:space="preserve"> </t>
    </r>
  </si>
  <si>
    <t xml:space="preserve">Analiza riscului si expertize în ingineria mecanică. </t>
  </si>
  <si>
    <t xml:space="preserve">Analiza riscului si expertize în ingineria mecanică.  </t>
  </si>
  <si>
    <t>Elaborarea şi susţinerea dizertaţiei**</t>
  </si>
  <si>
    <t xml:space="preserve">Analiza riscului si expertize tehnice în ingineria mecanică.  </t>
  </si>
  <si>
    <t>Elaborarea şi susţinerea disertaţiei *</t>
  </si>
  <si>
    <t xml:space="preserve">Calculul si constructia sistemelor mecatronice </t>
  </si>
  <si>
    <t>Soft pentru instrumentaţie virtuală</t>
  </si>
  <si>
    <t>Modelarea si simularea sistemelor mecatronice cu aplicatii in robotica</t>
  </si>
  <si>
    <t xml:space="preserve">Proiect de sinteza pentru sisteme mecatronice   1, 2 </t>
  </si>
  <si>
    <t>Limba engleza 3</t>
  </si>
  <si>
    <t>MCT.405. DI. DID</t>
  </si>
  <si>
    <t>Dinamica sistemelor mecatronice</t>
  </si>
  <si>
    <t xml:space="preserve"> MCT.401. DI. DID</t>
  </si>
  <si>
    <r>
      <t xml:space="preserve">Sisteme de achizitie si interfete  </t>
    </r>
    <r>
      <rPr>
        <sz val="9"/>
        <rFont val="Arial"/>
        <family val="2"/>
      </rPr>
      <t xml:space="preserve">  </t>
    </r>
  </si>
  <si>
    <t>Forma de invatamant: studii universitare de licenta, cursuri de zi</t>
  </si>
  <si>
    <t>Elemente constructive de mecatronică</t>
  </si>
  <si>
    <t>Acţionarea sistemelor mecatronice</t>
  </si>
  <si>
    <r>
      <t xml:space="preserve">Programul de studii: </t>
    </r>
    <r>
      <rPr>
        <b/>
        <sz val="10"/>
        <rFont val="Arial"/>
        <family val="2"/>
      </rPr>
      <t>SISTEME ROBOTIZATE</t>
    </r>
  </si>
  <si>
    <r>
      <t xml:space="preserve">Programul de studii: </t>
    </r>
    <r>
      <rPr>
        <b/>
        <sz val="10"/>
        <rFont val="Arial"/>
        <family val="2"/>
      </rPr>
      <t xml:space="preserve">MECATRONICA AVANSATA </t>
    </r>
  </si>
  <si>
    <r>
      <t xml:space="preserve">Programul de studii:  </t>
    </r>
    <r>
      <rPr>
        <b/>
        <sz val="10"/>
        <rFont val="Arial"/>
        <family val="2"/>
      </rPr>
      <t>SISTEMICA TRANSPORTURILOR AUTOPROPULSATE</t>
    </r>
  </si>
  <si>
    <r>
      <t xml:space="preserve">Programul de studii:  </t>
    </r>
    <r>
      <rPr>
        <b/>
        <sz val="10"/>
        <rFont val="Arial"/>
        <family val="2"/>
      </rPr>
      <t>SIGURANTA  SI  PERFORMANTELE  CIRCULATIEI  RUTIERE</t>
    </r>
  </si>
  <si>
    <r>
      <t xml:space="preserve">Programul de studii:  </t>
    </r>
    <r>
      <rPr>
        <b/>
        <sz val="10"/>
        <rFont val="Arial"/>
        <family val="2"/>
      </rPr>
      <t>Conceptia si managementul proiectarii automobilului</t>
    </r>
  </si>
  <si>
    <r>
      <t xml:space="preserve">Programul de studii: </t>
    </r>
    <r>
      <rPr>
        <b/>
        <sz val="10"/>
        <rFont val="Arial"/>
        <family val="2"/>
      </rPr>
      <t xml:space="preserve"> Tehnici nepoluante in industria agroalimentara</t>
    </r>
  </si>
  <si>
    <r>
      <t xml:space="preserve">Programul de studii: </t>
    </r>
    <r>
      <rPr>
        <b/>
        <sz val="10"/>
        <rFont val="Arial"/>
        <family val="2"/>
      </rPr>
      <t xml:space="preserve">MASINI TERMICE, FRIGOTEHNIE SI CLIMATIZARE </t>
    </r>
  </si>
  <si>
    <r>
      <t xml:space="preserve">Programul de studii:  </t>
    </r>
    <r>
      <rPr>
        <b/>
        <sz val="9"/>
        <rFont val="Arial"/>
        <family val="2"/>
      </rPr>
      <t>DIAGNOZE SI EXPERTIZE TEHNICE ÎN INGINERIA  MECANICA</t>
    </r>
  </si>
  <si>
    <t xml:space="preserve">Bazele roboticii </t>
  </si>
  <si>
    <t>ANUL I, 2014/2015</t>
  </si>
  <si>
    <r>
      <t xml:space="preserve">Programul de studii: </t>
    </r>
    <r>
      <rPr>
        <b/>
        <sz val="10"/>
        <rFont val="Arial"/>
        <family val="2"/>
      </rPr>
      <t>Mecatronica</t>
    </r>
  </si>
  <si>
    <r>
      <t xml:space="preserve">Programul de studii: </t>
    </r>
    <r>
      <rPr>
        <b/>
        <sz val="10"/>
        <rFont val="Arial"/>
        <family val="2"/>
      </rPr>
      <t>Robotica</t>
    </r>
  </si>
  <si>
    <r>
      <t xml:space="preserve">Programul de studii:  </t>
    </r>
    <r>
      <rPr>
        <b/>
        <sz val="10"/>
        <rFont val="Arial"/>
        <family val="2"/>
      </rPr>
      <t>Construcţii de autovehicule</t>
    </r>
  </si>
  <si>
    <r>
      <t xml:space="preserve">Programul de studii: </t>
    </r>
    <r>
      <rPr>
        <b/>
        <sz val="10"/>
        <rFont val="Arial"/>
        <family val="2"/>
      </rPr>
      <t>Autovehicule rutiere</t>
    </r>
  </si>
  <si>
    <r>
      <t xml:space="preserve">Programul de studii: </t>
    </r>
    <r>
      <rPr>
        <b/>
        <sz val="10"/>
        <rFont val="Arial"/>
        <family val="2"/>
      </rPr>
      <t>Ingineria sistemelor de propulsie pentru autovehicule</t>
    </r>
  </si>
  <si>
    <r>
      <t xml:space="preserve">Programul de studii:  </t>
    </r>
    <r>
      <rPr>
        <b/>
        <sz val="10"/>
        <rFont val="Arial"/>
        <family val="2"/>
      </rPr>
      <t>Sisteme si echipamente termice</t>
    </r>
  </si>
  <si>
    <r>
      <t xml:space="preserve">Programul de studii:  </t>
    </r>
    <r>
      <rPr>
        <b/>
        <sz val="10"/>
        <rFont val="Arial"/>
        <family val="2"/>
      </rPr>
      <t>Inginerie mecanica</t>
    </r>
  </si>
  <si>
    <r>
      <t xml:space="preserve">Programul de studii: </t>
    </r>
    <r>
      <rPr>
        <b/>
        <sz val="10"/>
        <rFont val="Arial"/>
        <family val="2"/>
      </rPr>
      <t>Masini si instalatii pentru agricultura si industrie alimentara</t>
    </r>
  </si>
  <si>
    <r>
      <t>Programul de studii:</t>
    </r>
    <r>
      <rPr>
        <b/>
        <sz val="10"/>
        <rFont val="Arial"/>
        <family val="2"/>
      </rPr>
      <t xml:space="preserve"> Ingineria sistemelor de propulsie pentru autovehicule</t>
    </r>
  </si>
  <si>
    <r>
      <t xml:space="preserve">Programul de studii: </t>
    </r>
    <r>
      <rPr>
        <b/>
        <sz val="10"/>
        <rFont val="Arial"/>
        <family val="2"/>
      </rPr>
      <t>Sisteme si echipamente termice</t>
    </r>
  </si>
  <si>
    <r>
      <t xml:space="preserve">Programul de studii: </t>
    </r>
    <r>
      <rPr>
        <b/>
        <sz val="10"/>
        <rFont val="Arial"/>
        <family val="2"/>
      </rPr>
      <t>Inginerie mecanica</t>
    </r>
  </si>
  <si>
    <t>MTC.211.DI.DID</t>
  </si>
  <si>
    <t xml:space="preserve"> MTC.212.DI. DID</t>
  </si>
  <si>
    <t>Tehnologii pentru maşini cu comandă numerică</t>
  </si>
  <si>
    <t>MTC.409. DI. DS</t>
  </si>
  <si>
    <t>AR.410.DI.DS</t>
  </si>
  <si>
    <t>AR.411.DO.DS</t>
  </si>
  <si>
    <t>MTC.405.DI.DID</t>
  </si>
  <si>
    <t>MTC.406. DI. DID</t>
  </si>
  <si>
    <t>ISPA.407.DI.DC</t>
  </si>
  <si>
    <t>ISPA.408.DI.DS</t>
  </si>
  <si>
    <t>ISPA.411.DO.DS-1</t>
  </si>
  <si>
    <t>ISPA.411.DO.DS-2</t>
  </si>
  <si>
    <t>Practica 1  (120 ore)</t>
  </si>
  <si>
    <t>Practica 2 (120 ore)</t>
  </si>
  <si>
    <t>SET.411.DI.DS</t>
  </si>
  <si>
    <t>SET.412.DO.DS-1</t>
  </si>
  <si>
    <t>SET.412.DO.DS-2</t>
  </si>
  <si>
    <t>SET.412.DO.DS-3</t>
  </si>
  <si>
    <t xml:space="preserve"> SET.413.DO.DS-1</t>
  </si>
  <si>
    <t xml:space="preserve"> SET.413.DO.DS-2</t>
  </si>
  <si>
    <t>SET.414.DO.DS-2</t>
  </si>
  <si>
    <t>SET.414.DO.DS-1</t>
  </si>
  <si>
    <t>SET.414.DO.DS-3</t>
  </si>
  <si>
    <t>Practica 2 (120 ore) *</t>
  </si>
  <si>
    <t>MTC.404.DI.DID</t>
  </si>
  <si>
    <t>IM. 405.DI.DC</t>
  </si>
  <si>
    <t xml:space="preserve"> IM. 406.DI.DC</t>
  </si>
  <si>
    <t>MTC. 407 DI. DID</t>
  </si>
  <si>
    <t>IM.408.DI.DS</t>
  </si>
  <si>
    <t>IM.410.DO.DS-1</t>
  </si>
  <si>
    <t>IM.410.DO.DS-2</t>
  </si>
  <si>
    <t>IM.412.DO.DS-3</t>
  </si>
  <si>
    <t xml:space="preserve"> IM.414.DO.DS-1</t>
  </si>
  <si>
    <t xml:space="preserve"> IM.414.DO.DS-2</t>
  </si>
  <si>
    <t>iM.415.DO.DS-1</t>
  </si>
  <si>
    <t>IM.415.DO.DS-2</t>
  </si>
  <si>
    <t>MAIA.415.DO.DS-1</t>
  </si>
  <si>
    <t>MAIA.415.DO.DS-2</t>
  </si>
  <si>
    <t>MTC.402.DI.DC</t>
  </si>
  <si>
    <t>MTC.407.DI.DID</t>
  </si>
  <si>
    <t>MIAIA.408.DI.DS</t>
  </si>
  <si>
    <t>MIAIA.410.DI.DS</t>
  </si>
  <si>
    <t>MIAIA.411.DO.DS-1</t>
  </si>
  <si>
    <t xml:space="preserve"> MIAIA.411.DO.DS-2</t>
  </si>
  <si>
    <t xml:space="preserve"> MIAIA.412.DO.DS-1</t>
  </si>
  <si>
    <t>MIAIA.413.DO.DS-1</t>
  </si>
  <si>
    <t>MIAIA.413.DO.DS-2</t>
  </si>
  <si>
    <t xml:space="preserve">Dispozitive electronice </t>
  </si>
  <si>
    <t>MCT.415.D0.DS-2</t>
  </si>
  <si>
    <t>MCT.402.DI.DC</t>
  </si>
  <si>
    <t>MTC.407.DI.DS</t>
  </si>
  <si>
    <t>MTC.408.DI. DID</t>
  </si>
  <si>
    <t>MCT.410.DI.DS</t>
  </si>
  <si>
    <t>MCT.411.DO.DS-1</t>
  </si>
  <si>
    <t>MCT.412.D0.DS-1</t>
  </si>
  <si>
    <t>MCT.416.DO.DS-1</t>
  </si>
  <si>
    <t>MCT.416.DO.DS-2</t>
  </si>
  <si>
    <t>RBT.309.DI.DS</t>
  </si>
  <si>
    <t>RBT.311.DI.DS</t>
  </si>
  <si>
    <t>RBT. 312. DI. DS</t>
  </si>
  <si>
    <t>RBT.317.DO.DS–1</t>
  </si>
  <si>
    <t>RBT.317.DO.DS-2</t>
  </si>
  <si>
    <t>RBT.316.DO.DS–1</t>
  </si>
  <si>
    <t>RBT.316.DO.DS-2</t>
  </si>
  <si>
    <t>RBT.412.D0.DS-2</t>
  </si>
  <si>
    <t>RBT.414.D0.DS-2</t>
  </si>
  <si>
    <t>RBT.415.D0.DS-1</t>
  </si>
  <si>
    <t>MTC.405.DI.DC</t>
  </si>
  <si>
    <t>MTC.407.DI. DID</t>
  </si>
  <si>
    <t>RBT.409.DI.DS</t>
  </si>
  <si>
    <t>RBT.410.DO.DS-1</t>
  </si>
  <si>
    <t>RBT.410.DO.DS-2</t>
  </si>
  <si>
    <t>RBT.411.D0.DS-1</t>
  </si>
  <si>
    <t>RBT.411.D0.DS-2</t>
  </si>
  <si>
    <t>RBT.416.DO.DS-1</t>
  </si>
  <si>
    <t>RBT.416.DO.DS-2</t>
  </si>
  <si>
    <t>IM.315.DO.DID–3</t>
  </si>
  <si>
    <t>Proiect de sinteză in specialitate  *</t>
  </si>
  <si>
    <t>Instalaţii de ridicat şi transportat</t>
  </si>
  <si>
    <t>Elaborarea şi susţinerea disertaţiei</t>
  </si>
  <si>
    <t>Dinamica avansată a autovehiculelor rutiere</t>
  </si>
  <si>
    <t>METAR.DI.DS.26</t>
  </si>
  <si>
    <t>Elaborarea si sustinerea disertatiei</t>
  </si>
  <si>
    <t>METAR. DI.DS.205</t>
  </si>
  <si>
    <t>Practică în specialitate</t>
  </si>
  <si>
    <t>METAR.DI.DS.202</t>
  </si>
  <si>
    <t xml:space="preserve">ANUL  II  - master 2015/2016  </t>
  </si>
  <si>
    <t>2E</t>
  </si>
  <si>
    <t>METAR.DO.DA.108-02</t>
  </si>
  <si>
    <t>METAR.DO.DA.108-01</t>
  </si>
  <si>
    <t>METAR. DI.DS.107</t>
  </si>
  <si>
    <t>METAR. DI.DS.106</t>
  </si>
  <si>
    <t>Managementul proiectelor</t>
  </si>
  <si>
    <t>METAR. DI.DS.104</t>
  </si>
  <si>
    <t>METAR. DI.DS.103</t>
  </si>
  <si>
    <t>METAR. DI.DA.102</t>
  </si>
  <si>
    <t>Diagnosticarea vibroacustică</t>
  </si>
  <si>
    <t xml:space="preserve">ANUL  I  - master  2014/2015 </t>
  </si>
  <si>
    <t>Forma de invatamant: studii universitare de master, cursuri cu frecvenţă</t>
  </si>
  <si>
    <r>
      <t xml:space="preserve">Specializarea:  </t>
    </r>
    <r>
      <rPr>
        <b/>
        <sz val="10"/>
        <rFont val="Arial"/>
        <family val="2"/>
      </rPr>
      <t>EXPLOATAREA TEHNICĂ A AUTOVEHICULELOR RUTIERE</t>
    </r>
  </si>
  <si>
    <t>UNIVERSITATEA  TEHNICĂ “GHEORGHE ASACHI” din IAŞI</t>
  </si>
  <si>
    <t>MSR.DI.DS.103</t>
  </si>
  <si>
    <t>MSR.DI.DA.109</t>
  </si>
  <si>
    <t>ANUL II, 2014/2015</t>
  </si>
  <si>
    <t>ANUL III, 2014/2015</t>
  </si>
  <si>
    <t>ANUL IV, 2014/2015</t>
  </si>
  <si>
    <t>ANUL  II  - master (2014/2015)</t>
  </si>
  <si>
    <t>SERIA  2013-2017</t>
  </si>
  <si>
    <t>SERIA  2012-2016</t>
  </si>
  <si>
    <t>SERIA  2011-2015</t>
  </si>
  <si>
    <t>Software pentru   programarea microcontrolerelor</t>
  </si>
  <si>
    <t>Sisteme electrice şi electronice  pentru controlul automobilului</t>
  </si>
  <si>
    <t>Psihologia educaţiei</t>
  </si>
  <si>
    <t>MTC.117.DL.DC</t>
  </si>
  <si>
    <t xml:space="preserve"> MTC.118. DL. DC</t>
  </si>
  <si>
    <t>Pedagogie I</t>
  </si>
  <si>
    <t>Pedagogie II</t>
  </si>
  <si>
    <t>5</t>
  </si>
  <si>
    <t>Didactica specialităţii</t>
  </si>
  <si>
    <t>Instruire asistata de calculator</t>
  </si>
  <si>
    <t>MTC.319.DL.DC</t>
  </si>
  <si>
    <t>MTC.320.DL.DC</t>
  </si>
  <si>
    <t>Managementul clasei de elevi</t>
  </si>
  <si>
    <t>MTC.321.DL.DC</t>
  </si>
  <si>
    <t>MTC.216.DL.DC</t>
  </si>
  <si>
    <t>MTC.217.DL.DC</t>
  </si>
  <si>
    <t>Practica pedagogica in invatamantul preuniversitar obligatoriu (sem.II - 12 săpt.)</t>
  </si>
  <si>
    <t>Examen de absolvire modul pedagogic - Nivelul I (2 săpt.)</t>
  </si>
  <si>
    <t>MTC.322.DL.DC</t>
  </si>
  <si>
    <t>MTC.323.DL.DC</t>
  </si>
  <si>
    <t>Defectoscopie</t>
  </si>
  <si>
    <t>Prezentare publică</t>
  </si>
  <si>
    <r>
      <t xml:space="preserve">Programul de studii: </t>
    </r>
    <r>
      <rPr>
        <b/>
        <sz val="10"/>
        <rFont val="Arial"/>
        <family val="2"/>
      </rPr>
      <t>AE, ISPA, CA, IM,SET,MIAIA,MCT,RBT</t>
    </r>
  </si>
  <si>
    <t>Se aprobă în şedinţa Senatului,</t>
  </si>
  <si>
    <t>Preşedinte,</t>
  </si>
  <si>
    <r>
      <t>Domeniul:</t>
    </r>
    <r>
      <rPr>
        <b/>
        <sz val="10"/>
        <rFont val="Arial"/>
        <family val="2"/>
      </rPr>
      <t xml:space="preserve">  Ingineria autovehiculelor, Inginerie mecanică, Mecatronică şi Robotică</t>
    </r>
  </si>
  <si>
    <t>Prof.univ.dr.ing.Anghel STANCIU</t>
  </si>
  <si>
    <t>Practica 2 (120 ore )</t>
  </si>
  <si>
    <t>SET.410. DI. DS</t>
  </si>
  <si>
    <t>MIAIA.409. DI. DS</t>
  </si>
  <si>
    <t>MCT.409. DI. DS</t>
  </si>
  <si>
    <t>RBT.408. DI. DS</t>
  </si>
  <si>
    <t>Activitate de cercetare şi proiectare în specialitate (Practică RTR)</t>
  </si>
  <si>
    <r>
      <t xml:space="preserve">Managementul proiectelor </t>
    </r>
    <r>
      <rPr>
        <sz val="6"/>
        <rFont val="Arial"/>
        <family val="2"/>
      </rPr>
      <t xml:space="preserve"> </t>
    </r>
  </si>
  <si>
    <t>MTC. DI.DA.105</t>
  </si>
  <si>
    <t>MMCTA.DO.DA.104-01</t>
  </si>
  <si>
    <t>MSR.DO.DA.104-02</t>
  </si>
  <si>
    <t>MMCTA.DO.DS.203-02</t>
  </si>
  <si>
    <t>MMCTA,DO.DS.203-01</t>
  </si>
  <si>
    <t>MSR.DI.DS.206</t>
  </si>
  <si>
    <t>MSR.DO.DS.210-01</t>
  </si>
  <si>
    <t>MSR.DO.DS.210-02</t>
  </si>
  <si>
    <r>
      <t xml:space="preserve">Programul de studii: </t>
    </r>
    <r>
      <rPr>
        <b/>
        <sz val="10"/>
        <rFont val="Arial"/>
        <family val="2"/>
      </rPr>
      <t>SISTEME DE TRANSPORT PE CALEA FERATĂ</t>
    </r>
  </si>
  <si>
    <t>Calculul şi construcţia sistemelor de transport pe calea ferată I</t>
  </si>
  <si>
    <t xml:space="preserve">Propulsia electrică a sistemelor de transport pe calea ferata </t>
  </si>
  <si>
    <t xml:space="preserve">Materiale si tratamente termice specifice sistemelor de transport pe calea ferată </t>
  </si>
  <si>
    <t xml:space="preserve">Structuri si materiale compozite utilizate in cadrul sistemelor de transport pe calea ferată </t>
  </si>
  <si>
    <t>Calculul şi construcţia sistemelor de transport pe calea ferata II</t>
  </si>
  <si>
    <t xml:space="preserve">Instalaţii de comanda şi control pe calea ferata </t>
  </si>
  <si>
    <t>Elemente avansate de analiză cu elemente finite</t>
  </si>
  <si>
    <t>MTC.DL.DC.111</t>
  </si>
  <si>
    <t>3E 2C</t>
  </si>
  <si>
    <t>MSTFC.DO.DA.105-02</t>
  </si>
  <si>
    <t>MSTCF.DI.DA.103</t>
  </si>
  <si>
    <t>MSTCF.DI.DA.104</t>
  </si>
  <si>
    <t>MSTCF.DO.DA.105-01</t>
  </si>
  <si>
    <t>MSTCF.DI.DA.108</t>
  </si>
  <si>
    <t>MSTCF.DI.DA.109</t>
  </si>
  <si>
    <t>MSTCF.DO.DA.110-01</t>
  </si>
  <si>
    <t>MSTCF.DO.DA.110-02</t>
  </si>
  <si>
    <t xml:space="preserve">Dinamica sistemelor de transport pe calea ferata </t>
  </si>
  <si>
    <t xml:space="preserve">Sisteme moderne de transport pe calea ferată </t>
  </si>
  <si>
    <t xml:space="preserve">Sisteme de transport urban pe calea ferata </t>
  </si>
  <si>
    <t xml:space="preserve">Tribologia sistemelor roata şină </t>
  </si>
  <si>
    <t xml:space="preserve">Legislaţie privind siguranţa şi securitatea transportului pe cale ferată </t>
  </si>
  <si>
    <t xml:space="preserve">Fiabilitatea şi mentenanţa sistemelor de transport pe calea ferată </t>
  </si>
  <si>
    <t>2C  3E</t>
  </si>
  <si>
    <t>ANUL  II  - master  (2015/2016)</t>
  </si>
  <si>
    <t>MSTCFC.DI.DA.201</t>
  </si>
  <si>
    <t>MSTCFC.DI.DS.202</t>
  </si>
  <si>
    <t>MSTCFC.DI.DS.203</t>
  </si>
  <si>
    <t>MSTCFC.DI.DA.204</t>
  </si>
  <si>
    <t>MSTCFC.DI.DS.205-1</t>
  </si>
  <si>
    <t>MSTCFC.DI.DS.205-2</t>
  </si>
  <si>
    <t>MSTCFC.DI.DS.206</t>
  </si>
  <si>
    <t>MSTCFC.DI.DS.207</t>
  </si>
  <si>
    <t>Activitate de proiectare - cercetare în specialitate</t>
  </si>
  <si>
    <t>AR.406.DI.DID</t>
  </si>
  <si>
    <t>AR.407.DI.DC</t>
  </si>
  <si>
    <t xml:space="preserve">Practica pedagogica in invatamantul preuniversitar obligatoriu 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</si>
</sst>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€&quot;#,##0_);\(&quot;€&quot;#,##0\)"/>
    <numFmt numFmtId="177" formatCode="&quot;€&quot;#,##0_);[Red]\(&quot;€&quot;#,##0\)"/>
    <numFmt numFmtId="178" formatCode="&quot;€&quot;#,##0.00_);\(&quot;€&quot;#,##0.00\)"/>
    <numFmt numFmtId="179" formatCode="&quot;€&quot;#,##0.00_);[Red]\(&quot;€&quot;#,##0.00\)"/>
    <numFmt numFmtId="180" formatCode="_(&quot;€&quot;* #,##0_);_(&quot;€&quot;* \(#,##0\);_(&quot;€&quot;* &quot;-&quot;_);_(@_)"/>
    <numFmt numFmtId="181" formatCode="_(&quot;€&quot;* #,##0.00_);_(&quot;€&quot;* \(#,##0.00\);_(&quot;€&quot;* &quot;-&quot;??_);_(@_)"/>
    <numFmt numFmtId="182" formatCode="&quot;$&quot;\ #,##0;\-&quot;$&quot;\ #,##0"/>
    <numFmt numFmtId="183" formatCode="&quot;$&quot;\ #,##0;[Red]\-&quot;$&quot;\ #,##0"/>
    <numFmt numFmtId="184" formatCode="&quot;$&quot;\ #,##0.00;\-&quot;$&quot;\ #,##0.00"/>
    <numFmt numFmtId="185" formatCode="&quot;$&quot;\ #,##0.00;[Red]\-&quot;$&quot;\ #,##0.00"/>
    <numFmt numFmtId="186" formatCode="_-&quot;$&quot;\ * #,##0_-;\-&quot;$&quot;\ * #,##0_-;_-&quot;$&quot;\ * &quot;-&quot;_-;_-@_-"/>
    <numFmt numFmtId="187" formatCode="_-* #,##0_-;\-* #,##0_-;_-* &quot;-&quot;_-;_-@_-"/>
    <numFmt numFmtId="188" formatCode="_-&quot;$&quot;\ * #,##0.00_-;\-&quot;$&quot;\ * #,##0.00_-;_-&quot;$&quot;\ * &quot;-&quot;??_-;_-@_-"/>
    <numFmt numFmtId="189" formatCode="_-* #,##0.00_-;\-* #,##0.00_-;_-* &quot;-&quot;??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0.000"/>
    <numFmt numFmtId="193" formatCode="0.0"/>
  </numFmts>
  <fonts count="112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b/>
      <sz val="14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5"/>
      <name val="Arial"/>
      <family val="2"/>
    </font>
    <font>
      <sz val="6"/>
      <color indexed="8"/>
      <name val="Calibri"/>
      <family val="2"/>
    </font>
    <font>
      <b/>
      <sz val="5"/>
      <name val="Arial"/>
      <family val="2"/>
    </font>
    <font>
      <sz val="9"/>
      <color indexed="8"/>
      <name val="Calibri"/>
      <family val="2"/>
    </font>
    <font>
      <sz val="11"/>
      <name val="Tahoma"/>
      <family val="2"/>
    </font>
    <font>
      <sz val="5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7"/>
      <color indexed="8"/>
      <name val="Calibri"/>
      <family val="2"/>
    </font>
    <font>
      <b/>
      <sz val="8"/>
      <color indexed="8"/>
      <name val="Arial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sz val="7"/>
      <name val="Calibri"/>
      <family val="2"/>
    </font>
    <font>
      <sz val="6"/>
      <name val="Times New Roman"/>
      <family val="1"/>
    </font>
    <font>
      <sz val="6"/>
      <color indexed="8"/>
      <name val="Times New Roman"/>
      <family val="1"/>
    </font>
    <font>
      <b/>
      <sz val="11"/>
      <color indexed="8"/>
      <name val="Calibri"/>
      <family val="2"/>
    </font>
    <font>
      <sz val="9"/>
      <name val="Calibri"/>
      <family val="2"/>
    </font>
    <font>
      <sz val="14"/>
      <name val="Arial"/>
      <family val="2"/>
    </font>
    <font>
      <b/>
      <sz val="11"/>
      <name val="Calibri"/>
      <family val="2"/>
    </font>
    <font>
      <b/>
      <sz val="7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7"/>
      <color indexed="10"/>
      <name val="Arial"/>
      <family val="2"/>
    </font>
    <font>
      <sz val="6"/>
      <color indexed="10"/>
      <name val="Arial"/>
      <family val="2"/>
    </font>
    <font>
      <sz val="8"/>
      <name val="Calibri"/>
      <family val="2"/>
    </font>
    <font>
      <sz val="5"/>
      <name val="Calibri"/>
      <family val="2"/>
    </font>
    <font>
      <sz val="6"/>
      <name val="Calibri"/>
      <family val="2"/>
    </font>
    <font>
      <i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60"/>
      <name val="Arial"/>
      <family val="2"/>
    </font>
    <font>
      <sz val="5"/>
      <color indexed="10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6"/>
      <color rgb="FFFF0000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sz val="6"/>
      <color theme="1"/>
      <name val="Arial"/>
      <family val="2"/>
    </font>
    <font>
      <sz val="9"/>
      <color rgb="FFC00000"/>
      <name val="Arial"/>
      <family val="2"/>
    </font>
    <font>
      <sz val="5"/>
      <color rgb="FFFF0000"/>
      <name val="Arial"/>
      <family val="2"/>
    </font>
    <font>
      <sz val="10"/>
      <color theme="3" tint="0.39998000860214233"/>
      <name val="Arial"/>
      <family val="2"/>
    </font>
    <font>
      <sz val="10"/>
      <color rgb="FFFF0000"/>
      <name val="Arial"/>
      <family val="2"/>
    </font>
    <font>
      <sz val="9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0" applyNumberFormat="0" applyBorder="0" applyAlignment="0" applyProtection="0"/>
    <xf numFmtId="0" fontId="84" fillId="27" borderId="1" applyNumberFormat="0" applyAlignment="0" applyProtection="0"/>
    <xf numFmtId="0" fontId="8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30" borderId="1" applyNumberFormat="0" applyAlignment="0" applyProtection="0"/>
    <xf numFmtId="0" fontId="94" fillId="0" borderId="6" applyNumberFormat="0" applyFill="0" applyAlignment="0" applyProtection="0"/>
    <xf numFmtId="0" fontId="95" fillId="31" borderId="0" applyNumberFormat="0" applyBorder="0" applyAlignment="0" applyProtection="0"/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96" fillId="27" borderId="8" applyNumberFormat="0" applyAlignment="0" applyProtection="0"/>
    <xf numFmtId="9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</cellStyleXfs>
  <cellXfs count="282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12" fillId="33" borderId="16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 applyProtection="1">
      <alignment horizontal="center" vertical="center" wrapText="1"/>
      <protection locked="0"/>
    </xf>
    <xf numFmtId="0" fontId="12" fillId="33" borderId="17" xfId="0" applyFont="1" applyFill="1" applyBorder="1" applyAlignment="1" applyProtection="1">
      <alignment horizontal="center" vertical="center" wrapText="1"/>
      <protection locked="0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2" fillId="33" borderId="18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horizontal="center" wrapText="1"/>
    </xf>
    <xf numFmtId="0" fontId="2" fillId="34" borderId="19" xfId="0" applyFont="1" applyFill="1" applyBorder="1" applyAlignment="1">
      <alignment horizontal="center" vertical="top" wrapText="1"/>
    </xf>
    <xf numFmtId="0" fontId="2" fillId="34" borderId="18" xfId="0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 vertical="top" wrapText="1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top" wrapText="1"/>
    </xf>
    <xf numFmtId="0" fontId="12" fillId="34" borderId="17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center" vertical="center" wrapText="1"/>
      <protection locked="0"/>
    </xf>
    <xf numFmtId="0" fontId="12" fillId="34" borderId="21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center" wrapText="1"/>
    </xf>
    <xf numFmtId="0" fontId="12" fillId="33" borderId="25" xfId="0" applyFont="1" applyFill="1" applyBorder="1" applyAlignment="1" applyProtection="1">
      <alignment horizontal="center" vertical="center" wrapText="1"/>
      <protection locked="0"/>
    </xf>
    <xf numFmtId="0" fontId="12" fillId="34" borderId="26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 wrapText="1"/>
    </xf>
    <xf numFmtId="0" fontId="12" fillId="34" borderId="27" xfId="0" applyFont="1" applyFill="1" applyBorder="1" applyAlignment="1">
      <alignment horizontal="center" vertical="center" wrapText="1"/>
    </xf>
    <xf numFmtId="0" fontId="12" fillId="35" borderId="15" xfId="0" applyFont="1" applyFill="1" applyBorder="1" applyAlignment="1" applyProtection="1">
      <alignment horizontal="center" vertical="center" wrapText="1"/>
      <protection locked="0"/>
    </xf>
    <xf numFmtId="0" fontId="12" fillId="34" borderId="28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12" fillId="34" borderId="24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top" wrapText="1"/>
    </xf>
    <xf numFmtId="0" fontId="12" fillId="34" borderId="23" xfId="0" applyFont="1" applyFill="1" applyBorder="1" applyAlignment="1">
      <alignment horizontal="center" vertical="center" wrapText="1"/>
    </xf>
    <xf numFmtId="0" fontId="12" fillId="33" borderId="25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  <xf numFmtId="0" fontId="14" fillId="33" borderId="29" xfId="0" applyFont="1" applyFill="1" applyBorder="1" applyAlignment="1" applyProtection="1">
      <alignment horizontal="center" vertical="center" wrapText="1"/>
      <protection locked="0"/>
    </xf>
    <xf numFmtId="0" fontId="15" fillId="33" borderId="0" xfId="0" applyFont="1" applyFill="1" applyAlignment="1">
      <alignment horizontal="center" vertical="center"/>
    </xf>
    <xf numFmtId="0" fontId="14" fillId="33" borderId="30" xfId="0" applyFont="1" applyFill="1" applyBorder="1" applyAlignment="1" applyProtection="1">
      <alignment horizontal="center" vertical="center" wrapText="1"/>
      <protection locked="0"/>
    </xf>
    <xf numFmtId="0" fontId="15" fillId="33" borderId="30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top" wrapText="1"/>
    </xf>
    <xf numFmtId="0" fontId="22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2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25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33" borderId="35" xfId="0" applyFont="1" applyFill="1" applyBorder="1" applyAlignment="1" applyProtection="1">
      <alignment horizontal="center" vertical="center" wrapText="1"/>
      <protection locked="0"/>
    </xf>
    <xf numFmtId="0" fontId="14" fillId="0" borderId="22" xfId="0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4" fillId="33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top" wrapText="1"/>
    </xf>
    <xf numFmtId="0" fontId="12" fillId="34" borderId="18" xfId="0" applyFont="1" applyFill="1" applyBorder="1" applyAlignment="1">
      <alignment horizontal="center" vertical="top" wrapText="1"/>
    </xf>
    <xf numFmtId="49" fontId="10" fillId="33" borderId="17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8" fillId="33" borderId="35" xfId="0" applyFont="1" applyFill="1" applyBorder="1" applyAlignment="1" applyProtection="1">
      <alignment horizontal="center" vertical="center" wrapText="1"/>
      <protection locked="0"/>
    </xf>
    <xf numFmtId="0" fontId="8" fillId="33" borderId="3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/>
    </xf>
    <xf numFmtId="0" fontId="25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2" fontId="2" fillId="0" borderId="0" xfId="0" applyNumberFormat="1" applyFont="1" applyBorder="1" applyAlignment="1">
      <alignment vertical="center" wrapText="1"/>
    </xf>
    <xf numFmtId="0" fontId="9" fillId="34" borderId="18" xfId="0" applyFont="1" applyFill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top" wrapText="1"/>
    </xf>
    <xf numFmtId="0" fontId="12" fillId="35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0" fontId="12" fillId="33" borderId="38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81" fillId="0" borderId="0" xfId="57">
      <alignment/>
      <protection/>
    </xf>
    <xf numFmtId="0" fontId="27" fillId="0" borderId="0" xfId="57" applyFont="1">
      <alignment/>
      <protection/>
    </xf>
    <xf numFmtId="0" fontId="31" fillId="0" borderId="0" xfId="57" applyFont="1">
      <alignment/>
      <protection/>
    </xf>
    <xf numFmtId="0" fontId="27" fillId="0" borderId="0" xfId="57" applyFont="1" applyAlignment="1">
      <alignment horizontal="center" vertical="center"/>
      <protection/>
    </xf>
    <xf numFmtId="0" fontId="81" fillId="0" borderId="0" xfId="57" applyAlignment="1">
      <alignment horizontal="center"/>
      <protection/>
    </xf>
    <xf numFmtId="0" fontId="31" fillId="0" borderId="0" xfId="57" applyFont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3" fillId="0" borderId="0" xfId="57" applyFont="1">
      <alignment/>
      <protection/>
    </xf>
    <xf numFmtId="0" fontId="17" fillId="0" borderId="0" xfId="57" applyFont="1">
      <alignment/>
      <protection/>
    </xf>
    <xf numFmtId="0" fontId="28" fillId="0" borderId="0" xfId="57" applyFont="1" applyAlignment="1">
      <alignment horizontal="center"/>
      <protection/>
    </xf>
    <xf numFmtId="0" fontId="17" fillId="0" borderId="0" xfId="57" applyFont="1" applyAlignment="1">
      <alignment horizontal="center" vertical="center"/>
      <protection/>
    </xf>
    <xf numFmtId="0" fontId="29" fillId="0" borderId="0" xfId="57" applyFont="1">
      <alignment/>
      <protection/>
    </xf>
    <xf numFmtId="0" fontId="14" fillId="33" borderId="30" xfId="57" applyFont="1" applyFill="1" applyBorder="1" applyAlignment="1" applyProtection="1">
      <alignment horizontal="center" vertical="center" wrapText="1"/>
      <protection locked="0"/>
    </xf>
    <xf numFmtId="0" fontId="5" fillId="0" borderId="0" xfId="57" applyFont="1" applyBorder="1" applyAlignment="1">
      <alignment horizontal="center" vertical="top" wrapText="1"/>
      <protection/>
    </xf>
    <xf numFmtId="2" fontId="2" fillId="0" borderId="0" xfId="57" applyNumberFormat="1" applyFont="1" applyBorder="1" applyAlignment="1">
      <alignment vertical="center" wrapText="1"/>
      <protection/>
    </xf>
    <xf numFmtId="0" fontId="17" fillId="0" borderId="10" xfId="57" applyFont="1" applyBorder="1" applyAlignment="1">
      <alignment horizontal="center" vertical="center" wrapText="1"/>
      <protection/>
    </xf>
    <xf numFmtId="0" fontId="14" fillId="0" borderId="10" xfId="57" applyFont="1" applyBorder="1" applyAlignment="1">
      <alignment horizontal="center" vertical="center" wrapText="1"/>
      <protection/>
    </xf>
    <xf numFmtId="0" fontId="14" fillId="0" borderId="22" xfId="57" applyFont="1" applyBorder="1" applyAlignment="1">
      <alignment horizontal="center" vertical="center" wrapText="1"/>
      <protection/>
    </xf>
    <xf numFmtId="0" fontId="14" fillId="0" borderId="27" xfId="57" applyFont="1" applyBorder="1" applyAlignment="1">
      <alignment horizontal="center" vertical="center" wrapText="1"/>
      <protection/>
    </xf>
    <xf numFmtId="0" fontId="12" fillId="33" borderId="12" xfId="57" applyFont="1" applyFill="1" applyBorder="1" applyAlignment="1">
      <alignment horizontal="center" vertical="center" wrapText="1"/>
      <protection/>
    </xf>
    <xf numFmtId="0" fontId="9" fillId="0" borderId="12" xfId="57" applyFont="1" applyFill="1" applyBorder="1" applyAlignment="1">
      <alignment horizontal="center" vertical="center" wrapText="1"/>
      <protection/>
    </xf>
    <xf numFmtId="0" fontId="12" fillId="0" borderId="12" xfId="57" applyFont="1" applyFill="1" applyBorder="1" applyAlignment="1">
      <alignment horizontal="center" vertical="center" wrapText="1"/>
      <protection/>
    </xf>
    <xf numFmtId="0" fontId="12" fillId="0" borderId="23" xfId="57" applyFont="1" applyFill="1" applyBorder="1" applyAlignment="1">
      <alignment horizontal="center" vertical="center" wrapText="1"/>
      <protection/>
    </xf>
    <xf numFmtId="0" fontId="12" fillId="33" borderId="17" xfId="57" applyFont="1" applyFill="1" applyBorder="1" applyAlignment="1">
      <alignment horizontal="center" vertical="center" wrapText="1"/>
      <protection/>
    </xf>
    <xf numFmtId="0" fontId="12" fillId="0" borderId="28" xfId="57" applyFont="1" applyFill="1" applyBorder="1" applyAlignment="1">
      <alignment horizontal="center" vertical="center" wrapText="1"/>
      <protection/>
    </xf>
    <xf numFmtId="0" fontId="12" fillId="0" borderId="39" xfId="57" applyFont="1" applyFill="1" applyBorder="1" applyAlignment="1">
      <alignment horizontal="center" vertical="center" wrapText="1"/>
      <protection/>
    </xf>
    <xf numFmtId="0" fontId="26" fillId="0" borderId="17" xfId="57" applyFont="1" applyFill="1" applyBorder="1" applyAlignment="1">
      <alignment horizontal="center" vertical="center" wrapText="1"/>
      <protection/>
    </xf>
    <xf numFmtId="0" fontId="12" fillId="0" borderId="11" xfId="57" applyFont="1" applyFill="1" applyBorder="1" applyAlignment="1">
      <alignment vertical="center" wrapText="1"/>
      <protection/>
    </xf>
    <xf numFmtId="0" fontId="2" fillId="0" borderId="28" xfId="57" applyFont="1" applyFill="1" applyBorder="1" applyAlignment="1">
      <alignment horizontal="center" vertical="center" wrapText="1"/>
      <protection/>
    </xf>
    <xf numFmtId="0" fontId="29" fillId="0" borderId="40" xfId="57" applyFont="1" applyFill="1" applyBorder="1" applyAlignment="1">
      <alignment horizontal="center" vertical="center"/>
      <protection/>
    </xf>
    <xf numFmtId="0" fontId="12" fillId="33" borderId="41" xfId="57" applyFont="1" applyFill="1" applyBorder="1" applyAlignment="1">
      <alignment horizontal="center" vertical="center" wrapText="1"/>
      <protection/>
    </xf>
    <xf numFmtId="0" fontId="12" fillId="33" borderId="29" xfId="57" applyFont="1" applyFill="1" applyBorder="1" applyAlignment="1">
      <alignment horizontal="center" vertical="center" wrapText="1"/>
      <protection/>
    </xf>
    <xf numFmtId="0" fontId="9" fillId="0" borderId="29" xfId="57" applyFont="1" applyFill="1" applyBorder="1" applyAlignment="1">
      <alignment horizontal="center" vertical="center" wrapText="1"/>
      <protection/>
    </xf>
    <xf numFmtId="0" fontId="12" fillId="0" borderId="29" xfId="57" applyFont="1" applyFill="1" applyBorder="1" applyAlignment="1">
      <alignment horizontal="center" vertical="center" wrapText="1"/>
      <protection/>
    </xf>
    <xf numFmtId="0" fontId="12" fillId="0" borderId="42" xfId="57" applyFont="1" applyFill="1" applyBorder="1" applyAlignment="1">
      <alignment horizontal="center" vertical="center" wrapText="1"/>
      <protection/>
    </xf>
    <xf numFmtId="0" fontId="12" fillId="0" borderId="0" xfId="57" applyFont="1" applyFill="1" applyBorder="1" applyAlignment="1">
      <alignment horizontal="center" vertical="center" wrapText="1"/>
      <protection/>
    </xf>
    <xf numFmtId="0" fontId="26" fillId="0" borderId="16" xfId="57" applyFont="1" applyFill="1" applyBorder="1" applyAlignment="1">
      <alignment horizontal="center" vertical="center" wrapText="1"/>
      <protection/>
    </xf>
    <xf numFmtId="0" fontId="9" fillId="0" borderId="11" xfId="57" applyFont="1" applyFill="1" applyBorder="1" applyAlignment="1">
      <alignment horizontal="center" vertical="center" wrapText="1"/>
      <protection/>
    </xf>
    <xf numFmtId="0" fontId="12" fillId="33" borderId="25" xfId="57" applyFont="1" applyFill="1" applyBorder="1" applyAlignment="1">
      <alignment horizontal="center" vertical="center" wrapText="1"/>
      <protection/>
    </xf>
    <xf numFmtId="0" fontId="12" fillId="33" borderId="18" xfId="57" applyFont="1" applyFill="1" applyBorder="1" applyAlignment="1">
      <alignment horizontal="center" vertical="center" wrapText="1"/>
      <protection/>
    </xf>
    <xf numFmtId="0" fontId="9" fillId="0" borderId="18" xfId="57" applyFont="1" applyFill="1" applyBorder="1" applyAlignment="1">
      <alignment horizontal="center" vertical="center" wrapText="1"/>
      <protection/>
    </xf>
    <xf numFmtId="0" fontId="12" fillId="0" borderId="18" xfId="57" applyFont="1" applyFill="1" applyBorder="1" applyAlignment="1">
      <alignment horizontal="center" vertical="center" wrapText="1"/>
      <protection/>
    </xf>
    <xf numFmtId="0" fontId="12" fillId="0" borderId="20" xfId="57" applyFont="1" applyFill="1" applyBorder="1" applyAlignment="1">
      <alignment horizontal="center" vertical="center" wrapText="1"/>
      <protection/>
    </xf>
    <xf numFmtId="0" fontId="12" fillId="33" borderId="16" xfId="57" applyFont="1" applyFill="1" applyBorder="1" applyAlignment="1">
      <alignment horizontal="center" vertical="center" wrapText="1"/>
      <protection/>
    </xf>
    <xf numFmtId="0" fontId="12" fillId="33" borderId="11" xfId="57" applyFont="1" applyFill="1" applyBorder="1" applyAlignment="1">
      <alignment horizontal="center" vertical="center" wrapText="1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12" fillId="0" borderId="26" xfId="57" applyFont="1" applyFill="1" applyBorder="1" applyAlignment="1">
      <alignment horizontal="center" vertical="center" wrapText="1"/>
      <protection/>
    </xf>
    <xf numFmtId="0" fontId="12" fillId="0" borderId="43" xfId="57" applyFont="1" applyFill="1" applyBorder="1" applyAlignment="1">
      <alignment horizontal="center" vertical="center" wrapText="1"/>
      <protection/>
    </xf>
    <xf numFmtId="0" fontId="12" fillId="0" borderId="44" xfId="57" applyFont="1" applyFill="1" applyBorder="1" applyAlignment="1">
      <alignment horizontal="center" vertical="center" wrapText="1"/>
      <protection/>
    </xf>
    <xf numFmtId="0" fontId="20" fillId="0" borderId="11" xfId="57" applyFont="1" applyBorder="1" applyAlignment="1">
      <alignment vertical="center"/>
      <protection/>
    </xf>
    <xf numFmtId="0" fontId="2" fillId="0" borderId="26" xfId="57" applyFont="1" applyFill="1" applyBorder="1" applyAlignment="1">
      <alignment horizontal="center" vertical="center" wrapText="1"/>
      <protection/>
    </xf>
    <xf numFmtId="0" fontId="12" fillId="0" borderId="21" xfId="57" applyFont="1" applyFill="1" applyBorder="1" applyAlignment="1">
      <alignment horizontal="center" vertical="center" wrapText="1"/>
      <protection/>
    </xf>
    <xf numFmtId="0" fontId="12" fillId="33" borderId="38" xfId="57" applyFont="1" applyFill="1" applyBorder="1" applyAlignment="1">
      <alignment horizontal="center" vertical="center" wrapText="1"/>
      <protection/>
    </xf>
    <xf numFmtId="0" fontId="12" fillId="33" borderId="14" xfId="57" applyFont="1" applyFill="1" applyBorder="1" applyAlignment="1">
      <alignment horizontal="center" vertical="center" wrapText="1"/>
      <protection/>
    </xf>
    <xf numFmtId="0" fontId="9" fillId="0" borderId="14" xfId="57" applyFont="1" applyFill="1" applyBorder="1" applyAlignment="1">
      <alignment horizontal="center" vertical="center" wrapText="1"/>
      <protection/>
    </xf>
    <xf numFmtId="0" fontId="12" fillId="0" borderId="14" xfId="57" applyFont="1" applyFill="1" applyBorder="1" applyAlignment="1">
      <alignment horizontal="center" vertical="center" wrapText="1"/>
      <protection/>
    </xf>
    <xf numFmtId="0" fontId="12" fillId="0" borderId="24" xfId="57" applyFont="1" applyFill="1" applyBorder="1" applyAlignment="1">
      <alignment horizontal="center" vertical="center" wrapText="1"/>
      <protection/>
    </xf>
    <xf numFmtId="0" fontId="12" fillId="33" borderId="15" xfId="57" applyFont="1" applyFill="1" applyBorder="1" applyAlignment="1">
      <alignment horizontal="center" vertical="center" wrapText="1"/>
      <protection/>
    </xf>
    <xf numFmtId="0" fontId="12" fillId="33" borderId="10" xfId="57" applyFont="1" applyFill="1" applyBorder="1" applyAlignment="1">
      <alignment horizontal="center" vertical="center" wrapText="1"/>
      <protection/>
    </xf>
    <xf numFmtId="0" fontId="9" fillId="0" borderId="10" xfId="57" applyFont="1" applyFill="1" applyBorder="1" applyAlignment="1">
      <alignment horizontal="center" vertical="center" wrapText="1"/>
      <protection/>
    </xf>
    <xf numFmtId="0" fontId="12" fillId="0" borderId="10" xfId="57" applyFont="1" applyFill="1" applyBorder="1" applyAlignment="1">
      <alignment horizontal="center" vertical="center" wrapText="1"/>
      <protection/>
    </xf>
    <xf numFmtId="0" fontId="12" fillId="0" borderId="27" xfId="57" applyFont="1" applyFill="1" applyBorder="1" applyAlignment="1">
      <alignment horizontal="center" vertical="center" wrapText="1"/>
      <protection/>
    </xf>
    <xf numFmtId="0" fontId="12" fillId="0" borderId="45" xfId="57" applyFont="1" applyFill="1" applyBorder="1" applyAlignment="1">
      <alignment horizontal="center" vertical="center" wrapText="1"/>
      <protection/>
    </xf>
    <xf numFmtId="0" fontId="26" fillId="0" borderId="15" xfId="57" applyFont="1" applyFill="1" applyBorder="1" applyAlignment="1">
      <alignment horizontal="center" vertical="center" wrapText="1"/>
      <protection/>
    </xf>
    <xf numFmtId="0" fontId="12" fillId="0" borderId="10" xfId="57" applyFont="1" applyBorder="1" applyAlignment="1">
      <alignment vertical="center" wrapText="1"/>
      <protection/>
    </xf>
    <xf numFmtId="0" fontId="2" fillId="0" borderId="27" xfId="57" applyFont="1" applyFill="1" applyBorder="1" applyAlignment="1">
      <alignment horizontal="center" vertical="center" wrapText="1"/>
      <protection/>
    </xf>
    <xf numFmtId="0" fontId="9" fillId="0" borderId="30" xfId="57" applyFont="1" applyFill="1" applyBorder="1" applyAlignment="1">
      <alignment horizontal="center" vertical="center" wrapText="1"/>
      <protection/>
    </xf>
    <xf numFmtId="0" fontId="12" fillId="0" borderId="30" xfId="57" applyFont="1" applyFill="1" applyBorder="1" applyAlignment="1">
      <alignment horizontal="center" vertical="center" wrapText="1"/>
      <protection/>
    </xf>
    <xf numFmtId="0" fontId="12" fillId="0" borderId="46" xfId="57" applyFont="1" applyFill="1" applyBorder="1" applyAlignment="1">
      <alignment horizontal="center" vertical="center" wrapText="1"/>
      <protection/>
    </xf>
    <xf numFmtId="0" fontId="20" fillId="0" borderId="46" xfId="57" applyFont="1" applyFill="1" applyBorder="1" applyAlignment="1">
      <alignment horizontal="center" vertical="center" wrapText="1"/>
      <protection/>
    </xf>
    <xf numFmtId="0" fontId="20" fillId="0" borderId="37" xfId="57" applyFont="1" applyFill="1" applyBorder="1" applyAlignment="1">
      <alignment horizontal="center" vertical="center" wrapText="1"/>
      <protection/>
    </xf>
    <xf numFmtId="0" fontId="12" fillId="0" borderId="36" xfId="57" applyFont="1" applyFill="1" applyBorder="1" applyAlignment="1">
      <alignment horizontal="center" vertical="center" wrapText="1"/>
      <protection/>
    </xf>
    <xf numFmtId="0" fontId="26" fillId="0" borderId="47" xfId="57" applyFont="1" applyFill="1" applyBorder="1" applyAlignment="1">
      <alignment horizontal="center" vertical="center" wrapText="1"/>
      <protection/>
    </xf>
    <xf numFmtId="0" fontId="2" fillId="0" borderId="42" xfId="57" applyFont="1" applyFill="1" applyBorder="1" applyAlignment="1">
      <alignment horizontal="center" vertical="center" wrapText="1"/>
      <protection/>
    </xf>
    <xf numFmtId="0" fontId="12" fillId="0" borderId="48" xfId="57" applyFont="1" applyFill="1" applyBorder="1" applyAlignment="1">
      <alignment horizontal="center" vertical="center" wrapText="1"/>
      <protection/>
    </xf>
    <xf numFmtId="0" fontId="20" fillId="0" borderId="21" xfId="57" applyFont="1" applyFill="1" applyBorder="1" applyAlignment="1">
      <alignment horizontal="center" vertical="center" wrapText="1"/>
      <protection/>
    </xf>
    <xf numFmtId="0" fontId="20" fillId="0" borderId="26" xfId="57" applyFont="1" applyFill="1" applyBorder="1" applyAlignment="1">
      <alignment horizontal="center" vertical="center" wrapText="1"/>
      <protection/>
    </xf>
    <xf numFmtId="0" fontId="26" fillId="0" borderId="32" xfId="57" applyFont="1" applyFill="1" applyBorder="1" applyAlignment="1">
      <alignment horizontal="center" vertical="center" wrapText="1"/>
      <protection/>
    </xf>
    <xf numFmtId="0" fontId="12" fillId="0" borderId="16" xfId="57" applyFont="1" applyFill="1" applyBorder="1" applyAlignment="1">
      <alignment horizontal="center" vertical="center" wrapText="1"/>
      <protection/>
    </xf>
    <xf numFmtId="0" fontId="26" fillId="0" borderId="11" xfId="57" applyFont="1" applyFill="1" applyBorder="1" applyAlignment="1">
      <alignment horizontal="center" vertical="center" wrapText="1"/>
      <protection/>
    </xf>
    <xf numFmtId="0" fontId="12" fillId="0" borderId="18" xfId="57" applyFont="1" applyFill="1" applyBorder="1" applyAlignment="1">
      <alignment vertical="center" wrapText="1"/>
      <protection/>
    </xf>
    <xf numFmtId="0" fontId="12" fillId="0" borderId="14" xfId="57" applyFont="1" applyFill="1" applyBorder="1" applyAlignment="1">
      <alignment vertical="center" wrapText="1"/>
      <protection/>
    </xf>
    <xf numFmtId="0" fontId="12" fillId="0" borderId="11" xfId="57" applyFont="1" applyBorder="1" applyAlignment="1">
      <alignment vertical="center" wrapText="1"/>
      <protection/>
    </xf>
    <xf numFmtId="0" fontId="20" fillId="33" borderId="16" xfId="57" applyFont="1" applyFill="1" applyBorder="1" applyAlignment="1">
      <alignment horizontal="center" vertical="center" wrapText="1"/>
      <protection/>
    </xf>
    <xf numFmtId="0" fontId="20" fillId="33" borderId="11" xfId="57" applyFont="1" applyFill="1" applyBorder="1" applyAlignment="1">
      <alignment horizontal="center" vertical="center" wrapText="1"/>
      <protection/>
    </xf>
    <xf numFmtId="0" fontId="20" fillId="0" borderId="11" xfId="57" applyFont="1" applyFill="1" applyBorder="1" applyAlignment="1">
      <alignment horizontal="center" vertical="center" wrapText="1"/>
      <protection/>
    </xf>
    <xf numFmtId="0" fontId="12" fillId="0" borderId="38" xfId="57" applyFont="1" applyFill="1" applyBorder="1" applyAlignment="1">
      <alignment horizontal="center" vertical="center" wrapText="1"/>
      <protection/>
    </xf>
    <xf numFmtId="0" fontId="12" fillId="0" borderId="22" xfId="57" applyFont="1" applyFill="1" applyBorder="1" applyAlignment="1">
      <alignment horizontal="center" vertical="center" wrapText="1"/>
      <protection/>
    </xf>
    <xf numFmtId="0" fontId="20" fillId="33" borderId="15" xfId="57" applyFont="1" applyFill="1" applyBorder="1" applyAlignment="1">
      <alignment horizontal="center" vertical="center" wrapText="1"/>
      <protection/>
    </xf>
    <xf numFmtId="0" fontId="20" fillId="33" borderId="10" xfId="57" applyFont="1" applyFill="1" applyBorder="1" applyAlignment="1">
      <alignment horizontal="center" vertical="center" wrapText="1"/>
      <protection/>
    </xf>
    <xf numFmtId="0" fontId="20" fillId="0" borderId="10" xfId="57" applyFont="1" applyFill="1" applyBorder="1" applyAlignment="1">
      <alignment horizontal="center" vertical="center" wrapText="1"/>
      <protection/>
    </xf>
    <xf numFmtId="0" fontId="20" fillId="0" borderId="27" xfId="57" applyFont="1" applyFill="1" applyBorder="1" applyAlignment="1">
      <alignment horizontal="center" vertical="center" wrapText="1"/>
      <protection/>
    </xf>
    <xf numFmtId="0" fontId="12" fillId="0" borderId="49" xfId="57" applyFont="1" applyFill="1" applyBorder="1" applyAlignment="1">
      <alignment horizontal="center" vertical="center" wrapText="1"/>
      <protection/>
    </xf>
    <xf numFmtId="0" fontId="26" fillId="0" borderId="31" xfId="57" applyFont="1" applyFill="1" applyBorder="1" applyAlignment="1">
      <alignment horizontal="center" vertical="center" wrapText="1"/>
      <protection/>
    </xf>
    <xf numFmtId="0" fontId="12" fillId="0" borderId="25" xfId="57" applyFont="1" applyFill="1" applyBorder="1" applyAlignment="1">
      <alignment horizontal="center" vertical="center" wrapText="1"/>
      <protection/>
    </xf>
    <xf numFmtId="0" fontId="9" fillId="34" borderId="18" xfId="57" applyFont="1" applyFill="1" applyBorder="1" applyAlignment="1">
      <alignment horizontal="center" vertical="top" wrapText="1"/>
      <protection/>
    </xf>
    <xf numFmtId="0" fontId="2" fillId="34" borderId="18" xfId="57" applyFont="1" applyFill="1" applyBorder="1" applyAlignment="1">
      <alignment horizontal="center" vertical="top" wrapText="1"/>
      <protection/>
    </xf>
    <xf numFmtId="0" fontId="2" fillId="34" borderId="20" xfId="57" applyFont="1" applyFill="1" applyBorder="1" applyAlignment="1">
      <alignment horizontal="center" vertical="top" wrapText="1"/>
      <protection/>
    </xf>
    <xf numFmtId="0" fontId="2" fillId="34" borderId="19" xfId="57" applyFont="1" applyFill="1" applyBorder="1" applyAlignment="1">
      <alignment horizontal="center" vertical="top" wrapText="1"/>
      <protection/>
    </xf>
    <xf numFmtId="0" fontId="14" fillId="0" borderId="0" xfId="57" applyFont="1" applyFill="1" applyBorder="1" applyAlignment="1">
      <alignment horizontal="center" vertical="center" wrapText="1"/>
      <protection/>
    </xf>
    <xf numFmtId="0" fontId="15" fillId="0" borderId="0" xfId="57" applyFont="1" applyFill="1" applyBorder="1" applyAlignment="1">
      <alignment horizontal="center" vertical="center"/>
      <protection/>
    </xf>
    <xf numFmtId="0" fontId="17" fillId="0" borderId="0" xfId="57" applyFont="1" applyFill="1" applyBorder="1" applyAlignment="1">
      <alignment horizontal="center" vertical="center" wrapText="1"/>
      <protection/>
    </xf>
    <xf numFmtId="0" fontId="14" fillId="0" borderId="0" xfId="57" applyFont="1" applyFill="1" applyBorder="1" applyAlignment="1" applyProtection="1">
      <alignment horizontal="center" vertical="center" wrapText="1"/>
      <protection locked="0"/>
    </xf>
    <xf numFmtId="0" fontId="14" fillId="0" borderId="0" xfId="57" applyFont="1" applyBorder="1" applyAlignment="1">
      <alignment horizontal="center" vertical="center" wrapText="1"/>
      <protection/>
    </xf>
    <xf numFmtId="2" fontId="26" fillId="0" borderId="0" xfId="57" applyNumberFormat="1" applyFont="1" applyBorder="1" applyAlignment="1">
      <alignment vertical="center" wrapText="1"/>
      <protection/>
    </xf>
    <xf numFmtId="2" fontId="9" fillId="0" borderId="0" xfId="57" applyNumberFormat="1" applyFont="1" applyBorder="1" applyAlignment="1">
      <alignment vertical="center" wrapText="1"/>
      <protection/>
    </xf>
    <xf numFmtId="0" fontId="6" fillId="0" borderId="0" xfId="57" applyFont="1" applyBorder="1" applyAlignment="1">
      <alignment horizontal="center" vertical="top" wrapText="1"/>
      <protection/>
    </xf>
    <xf numFmtId="0" fontId="5" fillId="0" borderId="0" xfId="57" applyFont="1" applyAlignment="1">
      <alignment horizontal="center" vertical="top" wrapText="1"/>
      <protection/>
    </xf>
    <xf numFmtId="0" fontId="26" fillId="0" borderId="33" xfId="57" applyFont="1" applyFill="1" applyBorder="1" applyAlignment="1">
      <alignment horizontal="center" vertical="center" wrapText="1"/>
      <protection/>
    </xf>
    <xf numFmtId="0" fontId="12" fillId="0" borderId="12" xfId="57" applyFont="1" applyFill="1" applyBorder="1" applyAlignment="1">
      <alignment vertical="center" wrapText="1"/>
      <protection/>
    </xf>
    <xf numFmtId="0" fontId="29" fillId="0" borderId="50" xfId="57" applyFont="1" applyBorder="1" applyAlignment="1">
      <alignment horizontal="center"/>
      <protection/>
    </xf>
    <xf numFmtId="0" fontId="12" fillId="0" borderId="19" xfId="57" applyFont="1" applyFill="1" applyBorder="1" applyAlignment="1">
      <alignment horizontal="center" vertical="center" wrapText="1"/>
      <protection/>
    </xf>
    <xf numFmtId="0" fontId="12" fillId="0" borderId="29" xfId="57" applyFont="1" applyFill="1" applyBorder="1" applyAlignment="1">
      <alignment vertical="center" wrapText="1"/>
      <protection/>
    </xf>
    <xf numFmtId="0" fontId="9" fillId="0" borderId="11" xfId="57" applyFont="1" applyFill="1" applyBorder="1" applyAlignment="1">
      <alignment vertical="center" wrapText="1"/>
      <protection/>
    </xf>
    <xf numFmtId="0" fontId="9" fillId="0" borderId="10" xfId="57" applyFont="1" applyFill="1" applyBorder="1" applyAlignment="1">
      <alignment horizontal="center" vertical="center" wrapText="1"/>
      <protection/>
    </xf>
    <xf numFmtId="0" fontId="12" fillId="0" borderId="13" xfId="57" applyFont="1" applyFill="1" applyBorder="1" applyAlignment="1">
      <alignment horizontal="center" vertical="center" wrapText="1"/>
      <protection/>
    </xf>
    <xf numFmtId="0" fontId="29" fillId="0" borderId="51" xfId="57" applyFont="1" applyBorder="1" applyAlignment="1">
      <alignment horizontal="center" vertical="center"/>
      <protection/>
    </xf>
    <xf numFmtId="0" fontId="12" fillId="0" borderId="51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0" fontId="26" fillId="0" borderId="52" xfId="57" applyFont="1" applyFill="1" applyBorder="1" applyAlignment="1">
      <alignment horizontal="center" vertical="center" wrapText="1"/>
      <protection/>
    </xf>
    <xf numFmtId="0" fontId="9" fillId="34" borderId="12" xfId="57" applyFont="1" applyFill="1" applyBorder="1" applyAlignment="1">
      <alignment horizontal="center" vertical="top" wrapText="1"/>
      <protection/>
    </xf>
    <xf numFmtId="0" fontId="2" fillId="34" borderId="12" xfId="57" applyFont="1" applyFill="1" applyBorder="1" applyAlignment="1">
      <alignment horizontal="center" vertical="top" wrapText="1"/>
      <protection/>
    </xf>
    <xf numFmtId="0" fontId="2" fillId="34" borderId="23" xfId="57" applyFont="1" applyFill="1" applyBorder="1" applyAlignment="1">
      <alignment horizontal="center" vertical="top" wrapText="1"/>
      <protection/>
    </xf>
    <xf numFmtId="0" fontId="2" fillId="34" borderId="28" xfId="57" applyFont="1" applyFill="1" applyBorder="1" applyAlignment="1">
      <alignment horizontal="center" vertical="top" wrapText="1"/>
      <protection/>
    </xf>
    <xf numFmtId="0" fontId="16" fillId="0" borderId="0" xfId="57" applyFont="1">
      <alignment/>
      <protection/>
    </xf>
    <xf numFmtId="0" fontId="0" fillId="0" borderId="0" xfId="57" applyFont="1">
      <alignment/>
      <protection/>
    </xf>
    <xf numFmtId="0" fontId="13" fillId="0" borderId="0" xfId="57" applyFont="1" applyAlignment="1">
      <alignment horizontal="left"/>
      <protection/>
    </xf>
    <xf numFmtId="0" fontId="4" fillId="0" borderId="0" xfId="57" applyFont="1" applyAlignment="1">
      <alignment horizontal="left"/>
      <protection/>
    </xf>
    <xf numFmtId="0" fontId="1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8" fillId="33" borderId="30" xfId="0" applyFont="1" applyFill="1" applyBorder="1" applyAlignment="1" applyProtection="1">
      <alignment horizontal="center" vertical="center" wrapText="1"/>
      <protection locked="0"/>
    </xf>
    <xf numFmtId="0" fontId="8" fillId="33" borderId="29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33" fillId="0" borderId="2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9" fillId="0" borderId="12" xfId="0" applyFont="1" applyBorder="1" applyAlignment="1">
      <alignment horizontal="center" vertical="center" wrapText="1"/>
    </xf>
    <xf numFmtId="0" fontId="8" fillId="35" borderId="12" xfId="0" applyFont="1" applyFill="1" applyBorder="1" applyAlignment="1">
      <alignment wrapText="1"/>
    </xf>
    <xf numFmtId="0" fontId="32" fillId="0" borderId="28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vertical="center"/>
    </xf>
    <xf numFmtId="0" fontId="35" fillId="0" borderId="13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2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2" fontId="26" fillId="0" borderId="0" xfId="0" applyNumberFormat="1" applyFont="1" applyBorder="1" applyAlignment="1">
      <alignment vertical="center" wrapText="1"/>
    </xf>
    <xf numFmtId="0" fontId="7" fillId="33" borderId="3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3" fillId="0" borderId="5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32" fillId="0" borderId="13" xfId="0" applyFont="1" applyFill="1" applyBorder="1" applyAlignment="1">
      <alignment horizontal="center" vertical="center" wrapText="1"/>
    </xf>
    <xf numFmtId="0" fontId="33" fillId="0" borderId="4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top" wrapText="1"/>
    </xf>
    <xf numFmtId="0" fontId="36" fillId="0" borderId="0" xfId="57" applyFont="1">
      <alignment/>
      <protection/>
    </xf>
    <xf numFmtId="0" fontId="37" fillId="0" borderId="0" xfId="57" applyFont="1">
      <alignment/>
      <protection/>
    </xf>
    <xf numFmtId="0" fontId="12" fillId="0" borderId="0" xfId="57" applyFont="1">
      <alignment/>
      <protection/>
    </xf>
    <xf numFmtId="0" fontId="9" fillId="0" borderId="0" xfId="57" applyFont="1">
      <alignment/>
      <protection/>
    </xf>
    <xf numFmtId="0" fontId="9" fillId="0" borderId="0" xfId="57" applyFont="1" applyAlignment="1">
      <alignment horizontal="center"/>
      <protection/>
    </xf>
    <xf numFmtId="0" fontId="26" fillId="0" borderId="0" xfId="57" applyFont="1">
      <alignment/>
      <protection/>
    </xf>
    <xf numFmtId="0" fontId="9" fillId="0" borderId="0" xfId="57" applyFont="1" applyAlignment="1">
      <alignment horizontal="center" vertical="center"/>
      <protection/>
    </xf>
    <xf numFmtId="0" fontId="2" fillId="0" borderId="0" xfId="57" applyFont="1">
      <alignment/>
      <protection/>
    </xf>
    <xf numFmtId="0" fontId="20" fillId="0" borderId="0" xfId="57" applyFont="1">
      <alignment/>
      <protection/>
    </xf>
    <xf numFmtId="0" fontId="12" fillId="0" borderId="0" xfId="0" applyFont="1" applyAlignment="1">
      <alignment/>
    </xf>
    <xf numFmtId="0" fontId="9" fillId="0" borderId="0" xfId="0" applyFont="1" applyAlignment="1">
      <alignment horizontal="center"/>
    </xf>
    <xf numFmtId="0" fontId="26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1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4" fillId="33" borderId="4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0" fontId="14" fillId="35" borderId="27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35" borderId="11" xfId="0" applyFont="1" applyFill="1" applyBorder="1" applyAlignment="1">
      <alignment vertical="center" wrapText="1"/>
    </xf>
    <xf numFmtId="0" fontId="19" fillId="0" borderId="13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6" fillId="0" borderId="16" xfId="0" applyFont="1" applyBorder="1" applyAlignment="1">
      <alignment horizontal="center" vertical="center" wrapText="1"/>
    </xf>
    <xf numFmtId="0" fontId="12" fillId="33" borderId="48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" fillId="0" borderId="11" xfId="0" applyFont="1" applyBorder="1" applyAlignment="1">
      <alignment vertical="top" wrapText="1"/>
    </xf>
    <xf numFmtId="0" fontId="2" fillId="34" borderId="18" xfId="0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 vertical="top" wrapText="1"/>
    </xf>
    <xf numFmtId="0" fontId="2" fillId="34" borderId="19" xfId="0" applyFont="1" applyFill="1" applyBorder="1" applyAlignment="1">
      <alignment horizontal="center" vertical="top" wrapText="1"/>
    </xf>
    <xf numFmtId="0" fontId="38" fillId="0" borderId="0" xfId="57" applyFont="1">
      <alignment/>
      <protection/>
    </xf>
    <xf numFmtId="0" fontId="26" fillId="0" borderId="0" xfId="57" applyFont="1" applyAlignment="1">
      <alignment horizontal="center"/>
      <protection/>
    </xf>
    <xf numFmtId="0" fontId="0" fillId="0" borderId="0" xfId="57" applyFont="1" applyAlignment="1">
      <alignment horizontal="left"/>
      <protection/>
    </xf>
    <xf numFmtId="0" fontId="12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4" fillId="0" borderId="0" xfId="57" applyFont="1" applyAlignment="1">
      <alignment horizontal="left"/>
      <protection/>
    </xf>
    <xf numFmtId="0" fontId="29" fillId="0" borderId="0" xfId="57" applyFont="1" applyAlignment="1">
      <alignment horizontal="center" vertical="center"/>
      <protection/>
    </xf>
    <xf numFmtId="0" fontId="2" fillId="0" borderId="11" xfId="57" applyFont="1" applyFill="1" applyBorder="1" applyAlignment="1">
      <alignment horizontal="center" vertical="center" wrapText="1"/>
      <protection/>
    </xf>
    <xf numFmtId="0" fontId="10" fillId="0" borderId="11" xfId="57" applyFont="1" applyFill="1" applyBorder="1" applyAlignment="1">
      <alignment horizontal="center" vertical="center" wrapText="1"/>
      <protection/>
    </xf>
    <xf numFmtId="0" fontId="12" fillId="0" borderId="32" xfId="57" applyFont="1" applyFill="1" applyBorder="1" applyAlignment="1">
      <alignment horizontal="center" vertical="center" wrapText="1"/>
      <protection/>
    </xf>
    <xf numFmtId="0" fontId="10" fillId="0" borderId="18" xfId="57" applyFont="1" applyFill="1" applyBorder="1" applyAlignment="1">
      <alignment horizontal="center" vertical="center" wrapText="1"/>
      <protection/>
    </xf>
    <xf numFmtId="0" fontId="10" fillId="0" borderId="14" xfId="57" applyFont="1" applyFill="1" applyBorder="1" applyAlignment="1">
      <alignment horizontal="center" vertical="center" wrapText="1"/>
      <protection/>
    </xf>
    <xf numFmtId="0" fontId="12" fillId="0" borderId="11" xfId="57" applyFont="1" applyBorder="1" applyAlignment="1">
      <alignment vertical="top" wrapText="1"/>
      <protection/>
    </xf>
    <xf numFmtId="0" fontId="10" fillId="0" borderId="10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12" fillId="0" borderId="10" xfId="57" applyFont="1" applyBorder="1" applyAlignment="1">
      <alignment vertical="top" wrapText="1"/>
      <protection/>
    </xf>
    <xf numFmtId="0" fontId="18" fillId="0" borderId="10" xfId="57" applyFont="1" applyBorder="1" applyAlignment="1">
      <alignment horizontal="center" vertical="center" wrapText="1"/>
      <protection/>
    </xf>
    <xf numFmtId="0" fontId="10" fillId="0" borderId="12" xfId="57" applyFont="1" applyFill="1" applyBorder="1" applyAlignment="1">
      <alignment horizontal="center" vertical="center" wrapText="1"/>
      <protection/>
    </xf>
    <xf numFmtId="0" fontId="12" fillId="0" borderId="33" xfId="57" applyFont="1" applyFill="1" applyBorder="1" applyAlignment="1">
      <alignment horizontal="center" vertical="center" wrapText="1"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33" xfId="57" applyFont="1" applyFill="1" applyBorder="1" applyAlignment="1">
      <alignment horizontal="center" vertical="center" wrapText="1"/>
      <protection/>
    </xf>
    <xf numFmtId="0" fontId="12" fillId="0" borderId="34" xfId="57" applyFont="1" applyFill="1" applyBorder="1" applyAlignment="1">
      <alignment horizontal="center" vertical="center" wrapText="1"/>
      <protection/>
    </xf>
    <xf numFmtId="0" fontId="2" fillId="0" borderId="18" xfId="57" applyFont="1" applyFill="1" applyBorder="1" applyAlignment="1">
      <alignment horizontal="center" vertical="center" wrapText="1"/>
      <protection/>
    </xf>
    <xf numFmtId="0" fontId="2" fillId="0" borderId="32" xfId="57" applyFont="1" applyFill="1" applyBorder="1" applyAlignment="1">
      <alignment horizontal="center" vertical="center" wrapText="1"/>
      <protection/>
    </xf>
    <xf numFmtId="0" fontId="10" fillId="0" borderId="11" xfId="57" applyFont="1" applyBorder="1" applyAlignment="1">
      <alignment horizontal="center" vertical="center" wrapText="1"/>
      <protection/>
    </xf>
    <xf numFmtId="0" fontId="20" fillId="33" borderId="38" xfId="57" applyFont="1" applyFill="1" applyBorder="1" applyAlignment="1">
      <alignment horizontal="center" vertical="center" wrapText="1"/>
      <protection/>
    </xf>
    <xf numFmtId="0" fontId="20" fillId="33" borderId="14" xfId="57" applyFont="1" applyFill="1" applyBorder="1" applyAlignment="1">
      <alignment horizontal="center" vertical="center" wrapText="1"/>
      <protection/>
    </xf>
    <xf numFmtId="0" fontId="20" fillId="0" borderId="14" xfId="57" applyFont="1" applyFill="1" applyBorder="1" applyAlignment="1">
      <alignment horizontal="center" vertical="center" wrapText="1"/>
      <protection/>
    </xf>
    <xf numFmtId="0" fontId="20" fillId="0" borderId="13" xfId="57" applyFont="1" applyFill="1" applyBorder="1" applyAlignment="1">
      <alignment horizontal="center" vertical="center" wrapText="1"/>
      <protection/>
    </xf>
    <xf numFmtId="0" fontId="12" fillId="0" borderId="31" xfId="57" applyFont="1" applyFill="1" applyBorder="1" applyAlignment="1">
      <alignment horizontal="center" vertical="center" wrapText="1"/>
      <protection/>
    </xf>
    <xf numFmtId="0" fontId="10" fillId="0" borderId="10" xfId="57" applyFont="1" applyBorder="1" applyAlignment="1">
      <alignment horizontal="center" vertical="center" wrapText="1"/>
      <protection/>
    </xf>
    <xf numFmtId="0" fontId="18" fillId="0" borderId="0" xfId="57" applyFont="1">
      <alignment/>
      <protection/>
    </xf>
    <xf numFmtId="0" fontId="14" fillId="0" borderId="0" xfId="57" applyFont="1" applyAlignment="1">
      <alignment horizontal="center" vertical="center"/>
      <protection/>
    </xf>
    <xf numFmtId="49" fontId="10" fillId="33" borderId="17" xfId="57" applyNumberFormat="1" applyFont="1" applyFill="1" applyBorder="1" applyAlignment="1">
      <alignment horizontal="center" vertical="center" wrapText="1"/>
      <protection/>
    </xf>
    <xf numFmtId="0" fontId="29" fillId="0" borderId="57" xfId="57" applyFont="1" applyFill="1" applyBorder="1" applyAlignment="1">
      <alignment horizontal="center" vertical="center"/>
      <protection/>
    </xf>
    <xf numFmtId="0" fontId="10" fillId="0" borderId="29" xfId="57" applyFont="1" applyFill="1" applyBorder="1" applyAlignment="1">
      <alignment horizontal="center" vertical="center" wrapText="1"/>
      <protection/>
    </xf>
    <xf numFmtId="0" fontId="2" fillId="0" borderId="14" xfId="57" applyFont="1" applyFill="1" applyBorder="1" applyAlignment="1">
      <alignment horizontal="center" vertical="center" wrapText="1"/>
      <protection/>
    </xf>
    <xf numFmtId="0" fontId="12" fillId="0" borderId="11" xfId="57" applyFont="1" applyBorder="1" applyAlignment="1">
      <alignment vertical="center" wrapText="1"/>
      <protection/>
    </xf>
    <xf numFmtId="0" fontId="12" fillId="33" borderId="25" xfId="57" applyFont="1" applyFill="1" applyBorder="1" applyAlignment="1">
      <alignment horizontal="center" vertical="center" wrapText="1"/>
      <protection/>
    </xf>
    <xf numFmtId="0" fontId="12" fillId="33" borderId="18" xfId="57" applyFont="1" applyFill="1" applyBorder="1" applyAlignment="1">
      <alignment horizontal="center" vertical="center" wrapText="1"/>
      <protection/>
    </xf>
    <xf numFmtId="0" fontId="2" fillId="0" borderId="18" xfId="57" applyFont="1" applyFill="1" applyBorder="1" applyAlignment="1">
      <alignment horizontal="center" vertical="center" wrapText="1"/>
      <protection/>
    </xf>
    <xf numFmtId="0" fontId="2" fillId="0" borderId="19" xfId="57" applyFont="1" applyFill="1" applyBorder="1" applyAlignment="1">
      <alignment horizontal="center" vertical="center" wrapText="1"/>
      <protection/>
    </xf>
    <xf numFmtId="0" fontId="12" fillId="0" borderId="14" xfId="57" applyFont="1" applyFill="1" applyBorder="1" applyAlignment="1">
      <alignment vertical="center" wrapText="1"/>
      <protection/>
    </xf>
    <xf numFmtId="0" fontId="2" fillId="0" borderId="11" xfId="57" applyFont="1" applyFill="1" applyBorder="1" applyAlignment="1">
      <alignment horizontal="center" vertical="center" wrapText="1"/>
      <protection/>
    </xf>
    <xf numFmtId="0" fontId="12" fillId="33" borderId="16" xfId="57" applyFont="1" applyFill="1" applyBorder="1" applyAlignment="1">
      <alignment horizontal="center" vertical="center" wrapText="1"/>
      <protection/>
    </xf>
    <xf numFmtId="0" fontId="12" fillId="33" borderId="11" xfId="57" applyFont="1" applyFill="1" applyBorder="1" applyAlignment="1">
      <alignment horizontal="center" vertical="center" wrapText="1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12" fillId="0" borderId="21" xfId="57" applyFont="1" applyFill="1" applyBorder="1" applyAlignment="1">
      <alignment horizontal="center" vertical="center" wrapText="1"/>
      <protection/>
    </xf>
    <xf numFmtId="0" fontId="26" fillId="0" borderId="38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12" fillId="33" borderId="48" xfId="57" applyFont="1" applyFill="1" applyBorder="1" applyAlignment="1">
      <alignment horizontal="center" vertical="center" wrapText="1"/>
      <protection/>
    </xf>
    <xf numFmtId="0" fontId="12" fillId="0" borderId="58" xfId="57" applyFont="1" applyFill="1" applyBorder="1" applyAlignment="1">
      <alignment horizontal="center" vertical="center" wrapText="1"/>
      <protection/>
    </xf>
    <xf numFmtId="0" fontId="12" fillId="33" borderId="14" xfId="57" applyFont="1" applyFill="1" applyBorder="1" applyAlignment="1">
      <alignment horizontal="center" vertical="center" wrapText="1"/>
      <protection/>
    </xf>
    <xf numFmtId="0" fontId="12" fillId="0" borderId="26" xfId="57" applyFont="1" applyFill="1" applyBorder="1" applyAlignment="1">
      <alignment horizontal="center" vertical="center" wrapText="1"/>
      <protection/>
    </xf>
    <xf numFmtId="0" fontId="12" fillId="0" borderId="11" xfId="57" applyFont="1" applyFill="1" applyBorder="1" applyAlignment="1">
      <alignment vertical="center" wrapText="1"/>
      <protection/>
    </xf>
    <xf numFmtId="0" fontId="12" fillId="33" borderId="15" xfId="57" applyFont="1" applyFill="1" applyBorder="1" applyAlignment="1">
      <alignment horizontal="center" vertical="center" wrapText="1"/>
      <protection/>
    </xf>
    <xf numFmtId="0" fontId="12" fillId="33" borderId="35" xfId="57" applyFont="1" applyFill="1" applyBorder="1" applyAlignment="1">
      <alignment horizontal="center" vertical="center" wrapText="1"/>
      <protection/>
    </xf>
    <xf numFmtId="0" fontId="12" fillId="0" borderId="10" xfId="57" applyFont="1" applyFill="1" applyBorder="1" applyAlignment="1">
      <alignment horizontal="center" vertical="center" wrapText="1"/>
      <protection/>
    </xf>
    <xf numFmtId="0" fontId="12" fillId="0" borderId="27" xfId="57" applyFont="1" applyFill="1" applyBorder="1" applyAlignment="1">
      <alignment horizontal="center" vertical="center" wrapText="1"/>
      <protection/>
    </xf>
    <xf numFmtId="0" fontId="12" fillId="0" borderId="10" xfId="57" applyFont="1" applyBorder="1" applyAlignment="1">
      <alignment vertical="center" wrapText="1"/>
      <protection/>
    </xf>
    <xf numFmtId="0" fontId="10" fillId="34" borderId="18" xfId="57" applyFont="1" applyFill="1" applyBorder="1" applyAlignment="1">
      <alignment horizontal="center" vertical="top" wrapText="1"/>
      <protection/>
    </xf>
    <xf numFmtId="0" fontId="81" fillId="0" borderId="0" xfId="57" applyFill="1">
      <alignment/>
      <protection/>
    </xf>
    <xf numFmtId="0" fontId="18" fillId="0" borderId="0" xfId="57" applyFont="1" applyFill="1" applyBorder="1" applyAlignment="1">
      <alignment horizontal="center" vertical="center" wrapText="1"/>
      <protection/>
    </xf>
    <xf numFmtId="0" fontId="2" fillId="0" borderId="30" xfId="57" applyFont="1" applyFill="1" applyBorder="1" applyAlignment="1">
      <alignment horizontal="center" vertical="center" wrapText="1"/>
      <protection/>
    </xf>
    <xf numFmtId="0" fontId="26" fillId="0" borderId="43" xfId="57" applyFont="1" applyFill="1" applyBorder="1" applyAlignment="1">
      <alignment horizontal="center" vertical="center" wrapText="1"/>
      <protection/>
    </xf>
    <xf numFmtId="0" fontId="26" fillId="0" borderId="21" xfId="57" applyFont="1" applyFill="1" applyBorder="1" applyAlignment="1">
      <alignment horizontal="center" vertical="center" wrapText="1"/>
      <protection/>
    </xf>
    <xf numFmtId="0" fontId="12" fillId="0" borderId="52" xfId="57" applyFont="1" applyBorder="1" applyAlignment="1">
      <alignment vertical="center" wrapText="1"/>
      <protection/>
    </xf>
    <xf numFmtId="0" fontId="26" fillId="0" borderId="44" xfId="57" applyFont="1" applyFill="1" applyBorder="1" applyAlignment="1">
      <alignment horizontal="center" vertical="center" wrapText="1"/>
      <protection/>
    </xf>
    <xf numFmtId="0" fontId="12" fillId="0" borderId="32" xfId="57" applyFont="1" applyFill="1" applyBorder="1" applyAlignment="1">
      <alignment vertical="center" wrapText="1"/>
      <protection/>
    </xf>
    <xf numFmtId="0" fontId="10" fillId="0" borderId="11" xfId="57" applyFont="1" applyFill="1" applyBorder="1" applyAlignment="1">
      <alignment vertical="center" wrapText="1"/>
      <protection/>
    </xf>
    <xf numFmtId="0" fontId="26" fillId="0" borderId="45" xfId="57" applyFont="1" applyFill="1" applyBorder="1" applyAlignment="1">
      <alignment horizontal="center" vertical="center" wrapText="1"/>
      <protection/>
    </xf>
    <xf numFmtId="0" fontId="12" fillId="0" borderId="52" xfId="57" applyFont="1" applyBorder="1" applyAlignment="1">
      <alignment vertical="center" wrapText="1"/>
      <protection/>
    </xf>
    <xf numFmtId="0" fontId="12" fillId="33" borderId="30" xfId="57" applyFont="1" applyFill="1" applyBorder="1" applyAlignment="1">
      <alignment horizontal="center" vertical="center" wrapText="1"/>
      <protection/>
    </xf>
    <xf numFmtId="0" fontId="12" fillId="0" borderId="37" xfId="57" applyFont="1" applyFill="1" applyBorder="1" applyAlignment="1">
      <alignment horizontal="center" vertical="center" wrapText="1"/>
      <protection/>
    </xf>
    <xf numFmtId="0" fontId="26" fillId="0" borderId="39" xfId="57" applyFont="1" applyFill="1" applyBorder="1" applyAlignment="1">
      <alignment horizontal="center" vertical="center" wrapText="1"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12" fillId="0" borderId="56" xfId="57" applyFont="1" applyFill="1" applyBorder="1" applyAlignment="1">
      <alignment vertical="center" wrapText="1"/>
      <protection/>
    </xf>
    <xf numFmtId="0" fontId="29" fillId="0" borderId="58" xfId="57" applyFont="1" applyBorder="1" applyAlignment="1">
      <alignment horizontal="center" vertical="center"/>
      <protection/>
    </xf>
    <xf numFmtId="0" fontId="12" fillId="0" borderId="32" xfId="57" applyFont="1" applyBorder="1" applyAlignment="1">
      <alignment vertical="center" wrapText="1"/>
      <protection/>
    </xf>
    <xf numFmtId="0" fontId="12" fillId="0" borderId="52" xfId="57" applyFont="1" applyFill="1" applyBorder="1" applyAlignment="1">
      <alignment vertical="center" wrapText="1"/>
      <protection/>
    </xf>
    <xf numFmtId="0" fontId="26" fillId="0" borderId="49" xfId="57" applyFont="1" applyFill="1" applyBorder="1" applyAlignment="1">
      <alignment horizontal="center" vertical="center" wrapText="1"/>
      <protection/>
    </xf>
    <xf numFmtId="0" fontId="12" fillId="0" borderId="31" xfId="57" applyFont="1" applyFill="1" applyBorder="1" applyAlignment="1">
      <alignment vertical="center" wrapText="1"/>
      <protection/>
    </xf>
    <xf numFmtId="0" fontId="0" fillId="0" borderId="0" xfId="57" applyFont="1">
      <alignment/>
      <protection/>
    </xf>
    <xf numFmtId="0" fontId="25" fillId="0" borderId="0" xfId="57" applyFont="1">
      <alignment/>
      <protection/>
    </xf>
    <xf numFmtId="0" fontId="12" fillId="0" borderId="0" xfId="57" applyFont="1" applyAlignment="1">
      <alignment horizontal="center"/>
      <protection/>
    </xf>
    <xf numFmtId="0" fontId="39" fillId="0" borderId="0" xfId="57" applyFont="1" applyAlignment="1">
      <alignment horizontal="center" vertical="center"/>
      <protection/>
    </xf>
    <xf numFmtId="0" fontId="25" fillId="0" borderId="0" xfId="57" applyFont="1" applyAlignment="1">
      <alignment horizontal="center"/>
      <protection/>
    </xf>
    <xf numFmtId="0" fontId="14" fillId="0" borderId="0" xfId="57" applyFont="1" applyAlignment="1">
      <alignment horizontal="center"/>
      <protection/>
    </xf>
    <xf numFmtId="0" fontId="17" fillId="0" borderId="0" xfId="57" applyFont="1" applyAlignment="1">
      <alignment horizontal="center"/>
      <protection/>
    </xf>
    <xf numFmtId="0" fontId="18" fillId="0" borderId="0" xfId="57" applyFont="1" applyAlignment="1">
      <alignment horizontal="center" vertical="center"/>
      <protection/>
    </xf>
    <xf numFmtId="0" fontId="14" fillId="0" borderId="0" xfId="57" applyFont="1" applyFill="1" applyBorder="1" applyAlignment="1">
      <alignment horizontal="center" vertical="center" wrapText="1"/>
      <protection/>
    </xf>
    <xf numFmtId="0" fontId="14" fillId="33" borderId="36" xfId="57" applyFont="1" applyFill="1" applyBorder="1" applyAlignment="1">
      <alignment horizontal="center" vertical="center"/>
      <protection/>
    </xf>
    <xf numFmtId="0" fontId="14" fillId="33" borderId="30" xfId="57" applyFont="1" applyFill="1" applyBorder="1" applyAlignment="1" applyProtection="1">
      <alignment horizontal="center" vertical="center" wrapText="1"/>
      <protection locked="0"/>
    </xf>
    <xf numFmtId="0" fontId="14" fillId="33" borderId="0" xfId="57" applyFont="1" applyFill="1" applyBorder="1" applyAlignment="1">
      <alignment horizontal="center" vertical="center"/>
      <protection/>
    </xf>
    <xf numFmtId="0" fontId="17" fillId="0" borderId="24" xfId="57" applyFont="1" applyBorder="1" applyAlignment="1">
      <alignment horizontal="center" vertical="center" wrapText="1"/>
      <protection/>
    </xf>
    <xf numFmtId="0" fontId="14" fillId="0" borderId="24" xfId="57" applyFont="1" applyBorder="1" applyAlignment="1">
      <alignment horizontal="center" vertical="center" wrapText="1"/>
      <protection/>
    </xf>
    <xf numFmtId="0" fontId="14" fillId="33" borderId="35" xfId="57" applyFont="1" applyFill="1" applyBorder="1" applyAlignment="1" applyProtection="1">
      <alignment horizontal="center" vertical="center" wrapText="1"/>
      <protection locked="0"/>
    </xf>
    <xf numFmtId="0" fontId="17" fillId="0" borderId="10" xfId="57" applyFont="1" applyBorder="1" applyAlignment="1">
      <alignment horizontal="center" vertical="center" wrapText="1"/>
      <protection/>
    </xf>
    <xf numFmtId="0" fontId="14" fillId="0" borderId="10" xfId="57" applyFont="1" applyBorder="1" applyAlignment="1">
      <alignment horizontal="center" vertical="center" wrapText="1"/>
      <protection/>
    </xf>
    <xf numFmtId="0" fontId="14" fillId="0" borderId="27" xfId="57" applyFont="1" applyBorder="1" applyAlignment="1">
      <alignment horizontal="center" vertical="center" wrapText="1"/>
      <protection/>
    </xf>
    <xf numFmtId="0" fontId="81" fillId="0" borderId="0" xfId="57" applyAlignment="1">
      <alignment vertical="center"/>
      <protection/>
    </xf>
    <xf numFmtId="0" fontId="25" fillId="0" borderId="0" xfId="57" applyFont="1" applyAlignment="1">
      <alignment vertical="center"/>
      <protection/>
    </xf>
    <xf numFmtId="0" fontId="9" fillId="0" borderId="30" xfId="57" applyFont="1" applyFill="1" applyBorder="1" applyAlignment="1">
      <alignment horizontal="center" vertical="center" wrapText="1"/>
      <protection/>
    </xf>
    <xf numFmtId="0" fontId="12" fillId="0" borderId="30" xfId="57" applyFont="1" applyFill="1" applyBorder="1" applyAlignment="1">
      <alignment horizontal="center" vertical="center" wrapText="1"/>
      <protection/>
    </xf>
    <xf numFmtId="0" fontId="12" fillId="0" borderId="46" xfId="57" applyFont="1" applyFill="1" applyBorder="1" applyAlignment="1">
      <alignment horizontal="center" vertical="center" wrapText="1"/>
      <protection/>
    </xf>
    <xf numFmtId="0" fontId="12" fillId="33" borderId="41" xfId="57" applyFont="1" applyFill="1" applyBorder="1" applyAlignment="1">
      <alignment horizontal="center" vertical="center" wrapText="1"/>
      <protection/>
    </xf>
    <xf numFmtId="0" fontId="12" fillId="33" borderId="29" xfId="57" applyFont="1" applyFill="1" applyBorder="1" applyAlignment="1">
      <alignment horizontal="center" vertical="center" wrapText="1"/>
      <protection/>
    </xf>
    <xf numFmtId="0" fontId="9" fillId="0" borderId="29" xfId="57" applyFont="1" applyFill="1" applyBorder="1" applyAlignment="1">
      <alignment horizontal="center" vertical="center" wrapText="1"/>
      <protection/>
    </xf>
    <xf numFmtId="0" fontId="12" fillId="0" borderId="29" xfId="57" applyFont="1" applyFill="1" applyBorder="1" applyAlignment="1">
      <alignment horizontal="center" vertical="center" wrapText="1"/>
      <protection/>
    </xf>
    <xf numFmtId="0" fontId="12" fillId="0" borderId="42" xfId="57" applyFont="1" applyFill="1" applyBorder="1" applyAlignment="1">
      <alignment horizontal="center" vertical="center" wrapText="1"/>
      <protection/>
    </xf>
    <xf numFmtId="0" fontId="40" fillId="0" borderId="12" xfId="57" applyFont="1" applyFill="1" applyBorder="1" applyAlignment="1">
      <alignment horizontal="center" vertical="center" wrapText="1"/>
      <protection/>
    </xf>
    <xf numFmtId="0" fontId="81" fillId="0" borderId="28" xfId="57" applyFill="1" applyBorder="1" applyAlignment="1">
      <alignment horizontal="center" vertical="center" wrapText="1"/>
      <protection/>
    </xf>
    <xf numFmtId="0" fontId="12" fillId="33" borderId="16" xfId="57" applyFont="1" applyFill="1" applyBorder="1" applyAlignment="1">
      <alignment horizontal="center" vertical="center" wrapText="1"/>
      <protection/>
    </xf>
    <xf numFmtId="0" fontId="12" fillId="33" borderId="11" xfId="57" applyFont="1" applyFill="1" applyBorder="1" applyAlignment="1">
      <alignment horizontal="center" vertical="center" wrapText="1"/>
      <protection/>
    </xf>
    <xf numFmtId="0" fontId="9" fillId="0" borderId="11" xfId="57" applyFont="1" applyFill="1" applyBorder="1" applyAlignment="1">
      <alignment horizontal="center" vertical="center" wrapText="1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12" fillId="0" borderId="21" xfId="57" applyFont="1" applyFill="1" applyBorder="1" applyAlignment="1">
      <alignment horizontal="center" vertical="center" wrapText="1"/>
      <protection/>
    </xf>
    <xf numFmtId="0" fontId="12" fillId="0" borderId="26" xfId="57" applyFont="1" applyFill="1" applyBorder="1" applyAlignment="1">
      <alignment horizontal="center" vertical="center" wrapText="1"/>
      <protection/>
    </xf>
    <xf numFmtId="0" fontId="41" fillId="0" borderId="11" xfId="57" applyFont="1" applyBorder="1" applyAlignment="1">
      <alignment horizontal="center" vertical="center" wrapText="1"/>
      <protection/>
    </xf>
    <xf numFmtId="0" fontId="20" fillId="0" borderId="21" xfId="57" applyFont="1" applyFill="1" applyBorder="1" applyAlignment="1">
      <alignment horizontal="center" vertical="center" wrapText="1"/>
      <protection/>
    </xf>
    <xf numFmtId="0" fontId="20" fillId="0" borderId="26" xfId="57" applyFont="1" applyFill="1" applyBorder="1" applyAlignment="1">
      <alignment horizontal="center" vertical="center" wrapText="1"/>
      <protection/>
    </xf>
    <xf numFmtId="0" fontId="41" fillId="0" borderId="18" xfId="57" applyFont="1" applyBorder="1" applyAlignment="1">
      <alignment horizontal="center" vertical="center" wrapText="1"/>
      <protection/>
    </xf>
    <xf numFmtId="0" fontId="15" fillId="35" borderId="18" xfId="57" applyFont="1" applyFill="1" applyBorder="1" applyAlignment="1">
      <alignment wrapText="1"/>
      <protection/>
    </xf>
    <xf numFmtId="0" fontId="20" fillId="0" borderId="11" xfId="57" applyFont="1" applyBorder="1" applyAlignment="1">
      <alignment horizontal="center" vertical="center" wrapText="1"/>
      <protection/>
    </xf>
    <xf numFmtId="0" fontId="20" fillId="0" borderId="21" xfId="57" applyFont="1" applyBorder="1" applyAlignment="1">
      <alignment horizontal="center" vertical="center" wrapText="1"/>
      <protection/>
    </xf>
    <xf numFmtId="0" fontId="20" fillId="0" borderId="26" xfId="57" applyFont="1" applyBorder="1" applyAlignment="1">
      <alignment horizontal="center" vertical="center" wrapText="1"/>
      <protection/>
    </xf>
    <xf numFmtId="0" fontId="12" fillId="33" borderId="15" xfId="57" applyFont="1" applyFill="1" applyBorder="1" applyAlignment="1">
      <alignment horizontal="center" vertical="center" wrapText="1"/>
      <protection/>
    </xf>
    <xf numFmtId="0" fontId="12" fillId="33" borderId="10" xfId="57" applyFont="1" applyFill="1" applyBorder="1" applyAlignment="1">
      <alignment horizontal="center" vertical="center" wrapText="1"/>
      <protection/>
    </xf>
    <xf numFmtId="0" fontId="12" fillId="0" borderId="10" xfId="57" applyFont="1" applyFill="1" applyBorder="1" applyAlignment="1">
      <alignment horizontal="center" vertical="center" wrapText="1"/>
      <protection/>
    </xf>
    <xf numFmtId="0" fontId="12" fillId="0" borderId="22" xfId="57" applyFont="1" applyFill="1" applyBorder="1" applyAlignment="1">
      <alignment horizontal="center" vertical="center" wrapText="1"/>
      <protection/>
    </xf>
    <xf numFmtId="0" fontId="20" fillId="0" borderId="10" xfId="57" applyFont="1" applyBorder="1" applyAlignment="1">
      <alignment horizontal="center" vertical="center" wrapText="1"/>
      <protection/>
    </xf>
    <xf numFmtId="0" fontId="20" fillId="0" borderId="27" xfId="57" applyFont="1" applyBorder="1" applyAlignment="1">
      <alignment horizontal="center" vertical="center" wrapText="1"/>
      <protection/>
    </xf>
    <xf numFmtId="0" fontId="41" fillId="0" borderId="10" xfId="57" applyFont="1" applyBorder="1" applyAlignment="1">
      <alignment horizontal="center" vertical="center" wrapText="1"/>
      <protection/>
    </xf>
    <xf numFmtId="0" fontId="12" fillId="0" borderId="10" xfId="57" applyFont="1" applyFill="1" applyBorder="1" applyAlignment="1">
      <alignment vertical="center" wrapText="1"/>
      <protection/>
    </xf>
    <xf numFmtId="0" fontId="9" fillId="34" borderId="18" xfId="57" applyFont="1" applyFill="1" applyBorder="1" applyAlignment="1">
      <alignment horizontal="center" vertical="top" wrapText="1"/>
      <protection/>
    </xf>
    <xf numFmtId="0" fontId="10" fillId="34" borderId="18" xfId="57" applyFont="1" applyFill="1" applyBorder="1" applyAlignment="1">
      <alignment horizontal="center" vertical="top" wrapText="1"/>
      <protection/>
    </xf>
    <xf numFmtId="0" fontId="10" fillId="34" borderId="20" xfId="57" applyFont="1" applyFill="1" applyBorder="1" applyAlignment="1">
      <alignment horizontal="center" vertical="top" wrapText="1"/>
      <protection/>
    </xf>
    <xf numFmtId="0" fontId="10" fillId="34" borderId="19" xfId="57" applyFont="1" applyFill="1" applyBorder="1" applyAlignment="1">
      <alignment horizontal="center" vertical="top" wrapText="1"/>
      <protection/>
    </xf>
    <xf numFmtId="0" fontId="14" fillId="33" borderId="12" xfId="57" applyFont="1" applyFill="1" applyBorder="1" applyAlignment="1" applyProtection="1">
      <alignment horizontal="center" vertical="center" wrapText="1"/>
      <protection locked="0"/>
    </xf>
    <xf numFmtId="0" fontId="14" fillId="33" borderId="10" xfId="57" applyFont="1" applyFill="1" applyBorder="1" applyAlignment="1">
      <alignment horizontal="center" vertical="center"/>
      <protection/>
    </xf>
    <xf numFmtId="0" fontId="14" fillId="0" borderId="22" xfId="57" applyFont="1" applyBorder="1" applyAlignment="1">
      <alignment horizontal="center" vertical="center" wrapText="1"/>
      <protection/>
    </xf>
    <xf numFmtId="0" fontId="12" fillId="33" borderId="17" xfId="57" applyFont="1" applyFill="1" applyBorder="1" applyAlignment="1">
      <alignment horizontal="center" vertical="center" wrapText="1"/>
      <protection/>
    </xf>
    <xf numFmtId="0" fontId="12" fillId="33" borderId="12" xfId="57" applyFont="1" applyFill="1" applyBorder="1" applyAlignment="1">
      <alignment horizontal="center" vertical="center" wrapText="1"/>
      <protection/>
    </xf>
    <xf numFmtId="0" fontId="9" fillId="0" borderId="12" xfId="57" applyFont="1" applyFill="1" applyBorder="1" applyAlignment="1">
      <alignment horizontal="center" vertical="center" wrapText="1"/>
      <protection/>
    </xf>
    <xf numFmtId="0" fontId="12" fillId="0" borderId="12" xfId="57" applyFont="1" applyFill="1" applyBorder="1" applyAlignment="1">
      <alignment horizontal="center" vertical="center" wrapText="1"/>
      <protection/>
    </xf>
    <xf numFmtId="0" fontId="12" fillId="0" borderId="23" xfId="57" applyFont="1" applyFill="1" applyBorder="1" applyAlignment="1">
      <alignment horizontal="center" vertical="center" wrapText="1"/>
      <protection/>
    </xf>
    <xf numFmtId="0" fontId="12" fillId="0" borderId="28" xfId="57" applyFont="1" applyFill="1" applyBorder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 vertical="center" wrapText="1"/>
      <protection/>
    </xf>
    <xf numFmtId="0" fontId="21" fillId="0" borderId="37" xfId="57" applyFont="1" applyFill="1" applyBorder="1" applyAlignment="1">
      <alignment horizontal="center" vertical="center" wrapText="1"/>
      <protection/>
    </xf>
    <xf numFmtId="0" fontId="12" fillId="33" borderId="25" xfId="57" applyFont="1" applyFill="1" applyBorder="1" applyAlignment="1">
      <alignment horizontal="center" vertical="center" wrapText="1"/>
      <protection/>
    </xf>
    <xf numFmtId="0" fontId="12" fillId="33" borderId="18" xfId="57" applyFont="1" applyFill="1" applyBorder="1" applyAlignment="1">
      <alignment horizontal="center" vertical="center" wrapText="1"/>
      <protection/>
    </xf>
    <xf numFmtId="0" fontId="9" fillId="0" borderId="18" xfId="57" applyFont="1" applyFill="1" applyBorder="1" applyAlignment="1">
      <alignment horizontal="center" vertical="center" wrapText="1"/>
      <protection/>
    </xf>
    <xf numFmtId="0" fontId="12" fillId="0" borderId="18" xfId="57" applyFont="1" applyFill="1" applyBorder="1" applyAlignment="1">
      <alignment horizontal="center" vertical="center" wrapText="1"/>
      <protection/>
    </xf>
    <xf numFmtId="0" fontId="12" fillId="0" borderId="19" xfId="57" applyFont="1" applyFill="1" applyBorder="1" applyAlignment="1">
      <alignment horizontal="center" vertical="center" wrapText="1"/>
      <protection/>
    </xf>
    <xf numFmtId="0" fontId="2" fillId="0" borderId="25" xfId="57" applyFont="1" applyFill="1" applyBorder="1" applyAlignment="1">
      <alignment horizontal="center" vertical="center" wrapText="1"/>
      <protection/>
    </xf>
    <xf numFmtId="0" fontId="2" fillId="0" borderId="16" xfId="57" applyFont="1" applyFill="1" applyBorder="1" applyAlignment="1">
      <alignment horizontal="center" vertical="center" wrapText="1"/>
      <protection/>
    </xf>
    <xf numFmtId="0" fontId="12" fillId="0" borderId="11" xfId="57" applyFont="1" applyBorder="1" applyAlignment="1">
      <alignment horizontal="center" vertical="top" wrapText="1"/>
      <protection/>
    </xf>
    <xf numFmtId="0" fontId="12" fillId="0" borderId="26" xfId="57" applyFont="1" applyBorder="1" applyAlignment="1">
      <alignment horizontal="center" vertical="top" wrapText="1"/>
      <protection/>
    </xf>
    <xf numFmtId="0" fontId="12" fillId="0" borderId="44" xfId="57" applyFont="1" applyBorder="1" applyAlignment="1">
      <alignment vertical="top" wrapText="1"/>
      <protection/>
    </xf>
    <xf numFmtId="0" fontId="12" fillId="0" borderId="16" xfId="57" applyFont="1" applyBorder="1" applyAlignment="1">
      <alignment vertical="top" wrapText="1"/>
      <protection/>
    </xf>
    <xf numFmtId="0" fontId="12" fillId="0" borderId="27" xfId="57" applyFont="1" applyFill="1" applyBorder="1" applyAlignment="1">
      <alignment horizontal="center" vertical="center" wrapText="1"/>
      <protection/>
    </xf>
    <xf numFmtId="0" fontId="2" fillId="0" borderId="15" xfId="57" applyFont="1" applyFill="1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11" xfId="57" applyFont="1" applyBorder="1" applyAlignment="1">
      <alignment horizontal="center" vertical="center" wrapText="1"/>
      <protection/>
    </xf>
    <xf numFmtId="0" fontId="2" fillId="0" borderId="19" xfId="57" applyFont="1" applyFill="1" applyBorder="1" applyAlignment="1">
      <alignment horizontal="center" vertical="center" wrapText="1"/>
      <protection/>
    </xf>
    <xf numFmtId="0" fontId="2" fillId="0" borderId="14" xfId="57" applyFont="1" applyFill="1" applyBorder="1" applyAlignment="1">
      <alignment horizontal="center" vertical="center" wrapText="1"/>
      <protection/>
    </xf>
    <xf numFmtId="0" fontId="12" fillId="33" borderId="38" xfId="57" applyFont="1" applyFill="1" applyBorder="1" applyAlignment="1">
      <alignment horizontal="center" vertical="center" wrapText="1"/>
      <protection/>
    </xf>
    <xf numFmtId="0" fontId="12" fillId="0" borderId="14" xfId="57" applyFont="1" applyFill="1" applyBorder="1" applyAlignment="1">
      <alignment horizontal="center" vertical="center" wrapText="1"/>
      <protection/>
    </xf>
    <xf numFmtId="0" fontId="9" fillId="0" borderId="14" xfId="57" applyFont="1" applyFill="1" applyBorder="1" applyAlignment="1">
      <alignment horizontal="center" vertical="center" wrapText="1"/>
      <protection/>
    </xf>
    <xf numFmtId="0" fontId="81" fillId="0" borderId="0" xfId="57" applyBorder="1">
      <alignment/>
      <protection/>
    </xf>
    <xf numFmtId="0" fontId="43" fillId="0" borderId="0" xfId="57" applyFont="1" applyAlignment="1">
      <alignment horizontal="center"/>
      <protection/>
    </xf>
    <xf numFmtId="0" fontId="17" fillId="0" borderId="14" xfId="57" applyFont="1" applyBorder="1" applyAlignment="1">
      <alignment horizontal="center" vertical="center" wrapText="1"/>
      <protection/>
    </xf>
    <xf numFmtId="0" fontId="14" fillId="0" borderId="14" xfId="57" applyFont="1" applyBorder="1" applyAlignment="1">
      <alignment horizontal="center" vertical="center" wrapText="1"/>
      <protection/>
    </xf>
    <xf numFmtId="0" fontId="14" fillId="0" borderId="13" xfId="57" applyFont="1" applyBorder="1" applyAlignment="1">
      <alignment horizontal="center" vertical="center" wrapText="1"/>
      <protection/>
    </xf>
    <xf numFmtId="0" fontId="81" fillId="0" borderId="0" xfId="57" applyBorder="1" applyAlignment="1">
      <alignment vertical="center"/>
      <protection/>
    </xf>
    <xf numFmtId="0" fontId="12" fillId="0" borderId="24" xfId="57" applyFont="1" applyFill="1" applyBorder="1" applyAlignment="1">
      <alignment horizontal="center" vertical="center" wrapText="1"/>
      <protection/>
    </xf>
    <xf numFmtId="0" fontId="14" fillId="33" borderId="14" xfId="57" applyFont="1" applyFill="1" applyBorder="1" applyAlignment="1">
      <alignment horizontal="center" vertical="center"/>
      <protection/>
    </xf>
    <xf numFmtId="0" fontId="12" fillId="33" borderId="29" xfId="57" applyFont="1" applyFill="1" applyBorder="1" applyAlignment="1" applyProtection="1">
      <alignment horizontal="center" vertical="center" wrapText="1"/>
      <protection locked="0"/>
    </xf>
    <xf numFmtId="0" fontId="21" fillId="0" borderId="59" xfId="57" applyFont="1" applyFill="1" applyBorder="1" applyAlignment="1">
      <alignment horizontal="center" vertical="center" wrapText="1"/>
      <protection/>
    </xf>
    <xf numFmtId="0" fontId="21" fillId="0" borderId="55" xfId="57" applyFont="1" applyFill="1" applyBorder="1" applyAlignment="1">
      <alignment horizontal="center" vertical="center" wrapText="1"/>
      <protection/>
    </xf>
    <xf numFmtId="0" fontId="21" fillId="0" borderId="60" xfId="57" applyFont="1" applyFill="1" applyBorder="1" applyAlignment="1">
      <alignment horizontal="center" vertical="center" wrapText="1"/>
      <protection/>
    </xf>
    <xf numFmtId="0" fontId="25" fillId="0" borderId="0" xfId="57" applyFont="1" applyBorder="1">
      <alignment/>
      <protection/>
    </xf>
    <xf numFmtId="0" fontId="12" fillId="33" borderId="14" xfId="57" applyFont="1" applyFill="1" applyBorder="1" applyAlignment="1">
      <alignment horizontal="center" vertical="center" wrapText="1"/>
      <protection/>
    </xf>
    <xf numFmtId="0" fontId="12" fillId="0" borderId="52" xfId="57" applyFont="1" applyFill="1" applyBorder="1" applyAlignment="1">
      <alignment horizontal="center" vertical="center" wrapText="1"/>
      <protection/>
    </xf>
    <xf numFmtId="0" fontId="21" fillId="0" borderId="61" xfId="57" applyFont="1" applyFill="1" applyBorder="1" applyAlignment="1">
      <alignment horizontal="center" vertical="center" wrapText="1"/>
      <protection/>
    </xf>
    <xf numFmtId="0" fontId="21" fillId="0" borderId="33" xfId="57" applyFont="1" applyFill="1" applyBorder="1" applyAlignment="1">
      <alignment horizontal="center" vertical="center" wrapText="1"/>
      <protection/>
    </xf>
    <xf numFmtId="0" fontId="2" fillId="0" borderId="62" xfId="57" applyFont="1" applyFill="1" applyBorder="1" applyAlignment="1">
      <alignment horizontal="center" vertical="center" wrapText="1"/>
      <protection/>
    </xf>
    <xf numFmtId="0" fontId="44" fillId="0" borderId="0" xfId="57" applyFont="1" applyAlignment="1">
      <alignment horizontal="center" vertical="center"/>
      <protection/>
    </xf>
    <xf numFmtId="0" fontId="42" fillId="0" borderId="0" xfId="57" applyFont="1" applyBorder="1">
      <alignment/>
      <protection/>
    </xf>
    <xf numFmtId="0" fontId="42" fillId="0" borderId="0" xfId="57" applyFont="1">
      <alignment/>
      <protection/>
    </xf>
    <xf numFmtId="0" fontId="45" fillId="0" borderId="0" xfId="57" applyFont="1">
      <alignment/>
      <protection/>
    </xf>
    <xf numFmtId="0" fontId="45" fillId="0" borderId="0" xfId="57" applyFont="1" applyAlignment="1">
      <alignment horizontal="center"/>
      <protection/>
    </xf>
    <xf numFmtId="0" fontId="46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left"/>
      <protection/>
    </xf>
    <xf numFmtId="0" fontId="14" fillId="34" borderId="41" xfId="0" applyFont="1" applyFill="1" applyBorder="1" applyAlignment="1">
      <alignment horizontal="center" vertical="center" wrapText="1"/>
    </xf>
    <xf numFmtId="0" fontId="12" fillId="34" borderId="29" xfId="0" applyFont="1" applyFill="1" applyBorder="1" applyAlignment="1">
      <alignment horizontal="center" vertical="center" wrapText="1"/>
    </xf>
    <xf numFmtId="0" fontId="10" fillId="34" borderId="29" xfId="0" applyFont="1" applyFill="1" applyBorder="1" applyAlignment="1">
      <alignment horizontal="center" vertical="center"/>
    </xf>
    <xf numFmtId="0" fontId="12" fillId="34" borderId="42" xfId="0" applyFont="1" applyFill="1" applyBorder="1" applyAlignment="1">
      <alignment horizontal="center" vertical="center" wrapText="1"/>
    </xf>
    <xf numFmtId="0" fontId="14" fillId="35" borderId="41" xfId="0" applyFont="1" applyFill="1" applyBorder="1" applyAlignment="1" applyProtection="1">
      <alignment horizontal="center" vertical="center" wrapText="1"/>
      <protection locked="0"/>
    </xf>
    <xf numFmtId="0" fontId="12" fillId="35" borderId="29" xfId="0" applyFont="1" applyFill="1" applyBorder="1" applyAlignment="1" applyProtection="1">
      <alignment horizontal="center" vertical="center" wrapText="1"/>
      <protection locked="0"/>
    </xf>
    <xf numFmtId="0" fontId="10" fillId="34" borderId="29" xfId="0" applyFont="1" applyFill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2" fillId="0" borderId="29" xfId="0" applyFont="1" applyBorder="1" applyAlignment="1">
      <alignment vertical="center" wrapText="1"/>
    </xf>
    <xf numFmtId="0" fontId="0" fillId="0" borderId="29" xfId="0" applyFont="1" applyBorder="1" applyAlignment="1">
      <alignment horizontal="center" vertical="center" wrapText="1"/>
    </xf>
    <xf numFmtId="0" fontId="9" fillId="0" borderId="33" xfId="0" applyFont="1" applyBorder="1" applyAlignment="1">
      <alignment wrapText="1"/>
    </xf>
    <xf numFmtId="0" fontId="12" fillId="0" borderId="30" xfId="0" applyFont="1" applyBorder="1" applyAlignment="1">
      <alignment vertical="center" wrapText="1"/>
    </xf>
    <xf numFmtId="0" fontId="9" fillId="0" borderId="34" xfId="0" applyFont="1" applyBorder="1" applyAlignment="1">
      <alignment wrapText="1"/>
    </xf>
    <xf numFmtId="0" fontId="9" fillId="0" borderId="32" xfId="0" applyFont="1" applyBorder="1" applyAlignment="1">
      <alignment wrapText="1"/>
    </xf>
    <xf numFmtId="0" fontId="9" fillId="0" borderId="33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 wrapText="1"/>
    </xf>
    <xf numFmtId="0" fontId="9" fillId="0" borderId="10" xfId="57" applyFont="1" applyFill="1" applyBorder="1" applyAlignment="1">
      <alignment horizontal="center" vertical="center" wrapText="1"/>
      <protection/>
    </xf>
    <xf numFmtId="0" fontId="9" fillId="0" borderId="11" xfId="57" applyFont="1" applyFill="1" applyBorder="1" applyAlignment="1">
      <alignment horizontal="center" vertical="center" wrapText="1"/>
      <protection/>
    </xf>
    <xf numFmtId="0" fontId="9" fillId="0" borderId="30" xfId="57" applyFont="1" applyFill="1" applyBorder="1" applyAlignment="1">
      <alignment horizontal="center" vertical="center" wrapText="1"/>
      <protection/>
    </xf>
    <xf numFmtId="0" fontId="9" fillId="0" borderId="18" xfId="57" applyFont="1" applyFill="1" applyBorder="1" applyAlignment="1">
      <alignment horizontal="center" vertical="center" wrapText="1"/>
      <protection/>
    </xf>
    <xf numFmtId="0" fontId="27" fillId="0" borderId="14" xfId="57" applyFont="1" applyBorder="1" applyAlignment="1">
      <alignment horizontal="center" vertical="center" wrapText="1"/>
      <protection/>
    </xf>
    <xf numFmtId="0" fontId="2" fillId="0" borderId="14" xfId="0" applyFont="1" applyBorder="1" applyAlignment="1">
      <alignment vertical="top" wrapText="1"/>
    </xf>
    <xf numFmtId="0" fontId="14" fillId="33" borderId="29" xfId="57" applyFont="1" applyFill="1" applyBorder="1" applyAlignment="1" applyProtection="1">
      <alignment horizontal="center" vertical="center" wrapText="1"/>
      <protection locked="0"/>
    </xf>
    <xf numFmtId="0" fontId="0" fillId="0" borderId="30" xfId="57" applyFont="1" applyFill="1" applyBorder="1" applyAlignment="1">
      <alignment horizontal="center" vertical="center" wrapText="1"/>
      <protection/>
    </xf>
    <xf numFmtId="0" fontId="0" fillId="0" borderId="46" xfId="57" applyFont="1" applyFill="1" applyBorder="1" applyAlignment="1">
      <alignment horizontal="center" vertical="center" wrapText="1"/>
      <protection/>
    </xf>
    <xf numFmtId="0" fontId="0" fillId="33" borderId="48" xfId="57" applyFont="1" applyFill="1" applyBorder="1" applyAlignment="1">
      <alignment horizontal="center" vertical="center" wrapText="1"/>
      <protection/>
    </xf>
    <xf numFmtId="0" fontId="0" fillId="33" borderId="30" xfId="57" applyFont="1" applyFill="1" applyBorder="1" applyAlignment="1">
      <alignment horizontal="center" vertical="center" wrapText="1"/>
      <protection/>
    </xf>
    <xf numFmtId="0" fontId="0" fillId="0" borderId="37" xfId="57" applyFont="1" applyFill="1" applyBorder="1" applyAlignment="1">
      <alignment horizontal="center" vertical="center" wrapText="1"/>
      <protection/>
    </xf>
    <xf numFmtId="0" fontId="0" fillId="0" borderId="56" xfId="57" applyFont="1" applyFill="1" applyBorder="1" applyAlignment="1">
      <alignment horizontal="center" vertical="center" wrapText="1"/>
      <protection/>
    </xf>
    <xf numFmtId="0" fontId="12" fillId="0" borderId="30" xfId="57" applyFont="1" applyFill="1" applyBorder="1" applyAlignment="1">
      <alignment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0" fillId="33" borderId="16" xfId="57" applyFont="1" applyFill="1" applyBorder="1" applyAlignment="1">
      <alignment horizontal="center" vertical="center" wrapText="1"/>
      <protection/>
    </xf>
    <xf numFmtId="0" fontId="0" fillId="33" borderId="11" xfId="57" applyFont="1" applyFill="1" applyBorder="1" applyAlignment="1">
      <alignment horizontal="center" vertical="center" wrapText="1"/>
      <protection/>
    </xf>
    <xf numFmtId="0" fontId="0" fillId="0" borderId="11" xfId="57" applyFont="1" applyFill="1" applyBorder="1" applyAlignment="1">
      <alignment horizontal="center" vertical="center" wrapText="1"/>
      <protection/>
    </xf>
    <xf numFmtId="0" fontId="0" fillId="0" borderId="26" xfId="57" applyFont="1" applyFill="1" applyBorder="1" applyAlignment="1">
      <alignment horizontal="center" vertical="center" wrapText="1"/>
      <protection/>
    </xf>
    <xf numFmtId="0" fontId="0" fillId="0" borderId="32" xfId="57" applyFont="1" applyFill="1" applyBorder="1" applyAlignment="1">
      <alignment horizontal="center" vertical="center" wrapText="1"/>
      <protection/>
    </xf>
    <xf numFmtId="0" fontId="0" fillId="0" borderId="18" xfId="57" applyFont="1" applyFill="1" applyBorder="1" applyAlignment="1">
      <alignment horizontal="center" vertical="center" wrapText="1"/>
      <protection/>
    </xf>
    <xf numFmtId="0" fontId="0" fillId="33" borderId="25" xfId="57" applyFont="1" applyFill="1" applyBorder="1" applyAlignment="1">
      <alignment horizontal="center" vertical="center" wrapText="1"/>
      <protection/>
    </xf>
    <xf numFmtId="0" fontId="0" fillId="33" borderId="18" xfId="57" applyFont="1" applyFill="1" applyBorder="1" applyAlignment="1">
      <alignment horizontal="center" vertical="center" wrapText="1"/>
      <protection/>
    </xf>
    <xf numFmtId="0" fontId="0" fillId="0" borderId="19" xfId="57" applyFont="1" applyFill="1" applyBorder="1" applyAlignment="1">
      <alignment horizontal="center" vertical="center" wrapText="1"/>
      <protection/>
    </xf>
    <xf numFmtId="0" fontId="0" fillId="0" borderId="34" xfId="57" applyFont="1" applyFill="1" applyBorder="1" applyAlignment="1">
      <alignment horizontal="center" vertical="center" wrapText="1"/>
      <protection/>
    </xf>
    <xf numFmtId="0" fontId="0" fillId="0" borderId="21" xfId="57" applyFont="1" applyFill="1" applyBorder="1" applyAlignment="1">
      <alignment horizontal="center" vertical="center" wrapText="1"/>
      <protection/>
    </xf>
    <xf numFmtId="0" fontId="0" fillId="0" borderId="32" xfId="57" applyFont="1" applyBorder="1" applyAlignment="1">
      <alignment vertical="center" wrapText="1"/>
      <protection/>
    </xf>
    <xf numFmtId="0" fontId="0" fillId="0" borderId="11" xfId="57" applyFont="1" applyBorder="1" applyAlignment="1">
      <alignment vertical="center" wrapText="1"/>
      <protection/>
    </xf>
    <xf numFmtId="0" fontId="0" fillId="33" borderId="15" xfId="57" applyFont="1" applyFill="1" applyBorder="1" applyAlignment="1">
      <alignment horizontal="center" vertical="center" wrapText="1"/>
      <protection/>
    </xf>
    <xf numFmtId="0" fontId="0" fillId="33" borderId="10" xfId="57" applyFont="1" applyFill="1" applyBorder="1" applyAlignment="1">
      <alignment horizontal="center" vertical="center" wrapText="1"/>
      <protection/>
    </xf>
    <xf numFmtId="0" fontId="0" fillId="0" borderId="10" xfId="57" applyFont="1" applyFill="1" applyBorder="1" applyAlignment="1">
      <alignment horizontal="center" vertical="center" wrapText="1"/>
      <protection/>
    </xf>
    <xf numFmtId="0" fontId="0" fillId="0" borderId="22" xfId="57" applyFont="1" applyFill="1" applyBorder="1" applyAlignment="1">
      <alignment horizontal="center" vertical="center" wrapText="1"/>
      <protection/>
    </xf>
    <xf numFmtId="0" fontId="0" fillId="0" borderId="31" xfId="57" applyFont="1" applyFill="1" applyBorder="1" applyAlignment="1">
      <alignment horizontal="center" vertical="center" wrapText="1"/>
      <protection/>
    </xf>
    <xf numFmtId="0" fontId="2" fillId="34" borderId="18" xfId="57" applyFont="1" applyFill="1" applyBorder="1" applyAlignment="1">
      <alignment horizontal="center" vertical="top" wrapText="1"/>
      <protection/>
    </xf>
    <xf numFmtId="0" fontId="2" fillId="34" borderId="20" xfId="57" applyFont="1" applyFill="1" applyBorder="1" applyAlignment="1">
      <alignment horizontal="center" vertical="top" wrapText="1"/>
      <protection/>
    </xf>
    <xf numFmtId="0" fontId="2" fillId="34" borderId="19" xfId="57" applyFont="1" applyFill="1" applyBorder="1" applyAlignment="1">
      <alignment horizontal="center" vertical="top" wrapText="1"/>
      <protection/>
    </xf>
    <xf numFmtId="0" fontId="2" fillId="0" borderId="41" xfId="57" applyFont="1" applyFill="1" applyBorder="1" applyAlignment="1">
      <alignment horizontal="center" vertical="center" wrapText="1"/>
      <protection/>
    </xf>
    <xf numFmtId="0" fontId="14" fillId="33" borderId="40" xfId="57" applyFont="1" applyFill="1" applyBorder="1" applyAlignment="1">
      <alignment horizontal="center" vertical="center"/>
      <protection/>
    </xf>
    <xf numFmtId="0" fontId="12" fillId="0" borderId="43" xfId="57" applyFont="1" applyFill="1" applyBorder="1" applyAlignment="1">
      <alignment horizontal="center" vertical="center" wrapText="1"/>
      <protection/>
    </xf>
    <xf numFmtId="0" fontId="12" fillId="0" borderId="39" xfId="57" applyFont="1" applyFill="1" applyBorder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 vertical="center" wrapText="1"/>
      <protection/>
    </xf>
    <xf numFmtId="0" fontId="12" fillId="0" borderId="44" xfId="57" applyFont="1" applyFill="1" applyBorder="1" applyAlignment="1">
      <alignment horizontal="center" vertical="center" wrapText="1"/>
      <protection/>
    </xf>
    <xf numFmtId="0" fontId="2" fillId="0" borderId="16" xfId="57" applyFont="1" applyFill="1" applyBorder="1" applyAlignment="1">
      <alignment horizontal="center" vertical="center" wrapText="1"/>
      <protection/>
    </xf>
    <xf numFmtId="0" fontId="12" fillId="34" borderId="18" xfId="57" applyFont="1" applyFill="1" applyBorder="1" applyAlignment="1">
      <alignment horizontal="center" vertical="top" wrapText="1"/>
      <protection/>
    </xf>
    <xf numFmtId="0" fontId="12" fillId="34" borderId="20" xfId="57" applyFont="1" applyFill="1" applyBorder="1" applyAlignment="1">
      <alignment horizontal="center" vertical="top" wrapText="1"/>
      <protection/>
    </xf>
    <xf numFmtId="0" fontId="10" fillId="0" borderId="30" xfId="57" applyFont="1" applyFill="1" applyBorder="1" applyAlignment="1">
      <alignment horizontal="center" vertical="center" wrapText="1"/>
      <protection/>
    </xf>
    <xf numFmtId="0" fontId="14" fillId="33" borderId="35" xfId="57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0" fillId="34" borderId="12" xfId="59" applyFont="1" applyFill="1" applyBorder="1" applyAlignment="1">
      <alignment horizontal="center" vertical="center" wrapText="1"/>
      <protection/>
    </xf>
    <xf numFmtId="0" fontId="12" fillId="0" borderId="22" xfId="0" applyFont="1" applyBorder="1" applyAlignment="1">
      <alignment horizontal="center" vertical="center" wrapText="1"/>
    </xf>
    <xf numFmtId="0" fontId="0" fillId="0" borderId="0" xfId="59">
      <alignment/>
      <protection/>
    </xf>
    <xf numFmtId="0" fontId="3" fillId="0" borderId="0" xfId="59" applyFont="1">
      <alignment/>
      <protection/>
    </xf>
    <xf numFmtId="0" fontId="25" fillId="0" borderId="0" xfId="59" applyFont="1" applyAlignment="1">
      <alignment wrapText="1"/>
      <protection/>
    </xf>
    <xf numFmtId="0" fontId="0" fillId="0" borderId="0" xfId="59" applyAlignment="1">
      <alignment horizontal="center"/>
      <protection/>
    </xf>
    <xf numFmtId="0" fontId="3" fillId="0" borderId="0" xfId="59" applyFont="1" applyAlignment="1">
      <alignment horizontal="center"/>
      <protection/>
    </xf>
    <xf numFmtId="0" fontId="0" fillId="0" borderId="0" xfId="59" applyFont="1">
      <alignment/>
      <protection/>
    </xf>
    <xf numFmtId="0" fontId="3" fillId="0" borderId="0" xfId="59" applyFont="1" applyAlignment="1">
      <alignment horizontal="right"/>
      <protection/>
    </xf>
    <xf numFmtId="0" fontId="3" fillId="0" borderId="0" xfId="59" applyFont="1">
      <alignment/>
      <protection/>
    </xf>
    <xf numFmtId="0" fontId="15" fillId="33" borderId="30" xfId="59" applyFont="1" applyFill="1" applyBorder="1" applyAlignment="1">
      <alignment horizontal="center"/>
      <protection/>
    </xf>
    <xf numFmtId="0" fontId="14" fillId="33" borderId="30" xfId="59" applyFont="1" applyFill="1" applyBorder="1" applyAlignment="1" applyProtection="1">
      <alignment horizontal="center" vertical="top" wrapText="1"/>
      <protection locked="0"/>
    </xf>
    <xf numFmtId="0" fontId="15" fillId="33" borderId="0" xfId="59" applyFont="1" applyFill="1" applyAlignment="1">
      <alignment horizontal="center"/>
      <protection/>
    </xf>
    <xf numFmtId="0" fontId="14" fillId="33" borderId="29" xfId="59" applyFont="1" applyFill="1" applyBorder="1" applyAlignment="1" applyProtection="1">
      <alignment horizontal="center" vertical="top" wrapText="1"/>
      <protection locked="0"/>
    </xf>
    <xf numFmtId="0" fontId="18" fillId="0" borderId="14" xfId="59" applyFont="1" applyBorder="1" applyAlignment="1">
      <alignment horizontal="center" vertical="center" wrapText="1"/>
      <protection/>
    </xf>
    <xf numFmtId="0" fontId="14" fillId="0" borderId="14" xfId="59" applyFont="1" applyBorder="1" applyAlignment="1">
      <alignment horizontal="center" vertical="center" wrapText="1"/>
      <protection/>
    </xf>
    <xf numFmtId="0" fontId="14" fillId="0" borderId="13" xfId="59" applyFont="1" applyBorder="1" applyAlignment="1">
      <alignment horizontal="center" vertical="center" wrapText="1"/>
      <protection/>
    </xf>
    <xf numFmtId="0" fontId="9" fillId="0" borderId="30" xfId="59" applyFont="1" applyBorder="1" applyAlignment="1">
      <alignment horizontal="center" vertical="center" wrapText="1"/>
      <protection/>
    </xf>
    <xf numFmtId="0" fontId="12" fillId="33" borderId="16" xfId="59" applyFont="1" applyFill="1" applyBorder="1" applyAlignment="1">
      <alignment horizontal="center" vertical="center" wrapText="1"/>
      <protection/>
    </xf>
    <xf numFmtId="0" fontId="12" fillId="33" borderId="11" xfId="59" applyFont="1" applyFill="1" applyBorder="1" applyAlignment="1">
      <alignment horizontal="center" vertical="center" wrapText="1"/>
      <protection/>
    </xf>
    <xf numFmtId="0" fontId="10" fillId="0" borderId="11" xfId="59" applyFont="1" applyBorder="1" applyAlignment="1">
      <alignment horizontal="center" vertical="center" wrapText="1"/>
      <protection/>
    </xf>
    <xf numFmtId="0" fontId="12" fillId="0" borderId="11" xfId="59" applyFont="1" applyBorder="1" applyAlignment="1">
      <alignment horizontal="center" vertical="center" wrapText="1"/>
      <protection/>
    </xf>
    <xf numFmtId="0" fontId="12" fillId="0" borderId="26" xfId="59" applyFont="1" applyBorder="1" applyAlignment="1">
      <alignment horizontal="center" vertical="center" wrapText="1"/>
      <protection/>
    </xf>
    <xf numFmtId="0" fontId="12" fillId="33" borderId="16" xfId="59" applyFont="1" applyFill="1" applyBorder="1" applyAlignment="1" applyProtection="1">
      <alignment horizontal="center" vertical="center" wrapText="1"/>
      <protection locked="0"/>
    </xf>
    <xf numFmtId="0" fontId="12" fillId="33" borderId="11" xfId="59" applyFont="1" applyFill="1" applyBorder="1" applyAlignment="1" applyProtection="1">
      <alignment horizontal="center" vertical="center" wrapText="1"/>
      <protection locked="0"/>
    </xf>
    <xf numFmtId="0" fontId="10" fillId="0" borderId="11" xfId="59" applyFont="1" applyBorder="1" applyAlignment="1">
      <alignment horizontal="center" vertical="center" wrapText="1"/>
      <protection/>
    </xf>
    <xf numFmtId="0" fontId="12" fillId="0" borderId="11" xfId="59" applyFont="1" applyBorder="1" applyAlignment="1">
      <alignment horizontal="center" vertical="center" wrapText="1"/>
      <protection/>
    </xf>
    <xf numFmtId="0" fontId="12" fillId="0" borderId="26" xfId="59" applyFont="1" applyBorder="1" applyAlignment="1">
      <alignment horizontal="center" vertical="center" wrapText="1"/>
      <protection/>
    </xf>
    <xf numFmtId="0" fontId="12" fillId="0" borderId="11" xfId="59" applyFont="1" applyBorder="1" applyAlignment="1">
      <alignment vertical="center" wrapText="1"/>
      <protection/>
    </xf>
    <xf numFmtId="0" fontId="12" fillId="33" borderId="15" xfId="59" applyFont="1" applyFill="1" applyBorder="1" applyAlignment="1">
      <alignment horizontal="center" vertical="center" wrapText="1"/>
      <protection/>
    </xf>
    <xf numFmtId="0" fontId="12" fillId="33" borderId="10" xfId="59" applyFont="1" applyFill="1" applyBorder="1" applyAlignment="1">
      <alignment horizontal="center" vertical="center" wrapText="1"/>
      <protection/>
    </xf>
    <xf numFmtId="0" fontId="10" fillId="0" borderId="10" xfId="59" applyFont="1" applyBorder="1" applyAlignment="1">
      <alignment horizontal="center" vertical="center" wrapText="1"/>
      <protection/>
    </xf>
    <xf numFmtId="0" fontId="12" fillId="0" borderId="10" xfId="59" applyFont="1" applyBorder="1" applyAlignment="1">
      <alignment horizontal="center" vertical="center" wrapText="1"/>
      <protection/>
    </xf>
    <xf numFmtId="0" fontId="12" fillId="0" borderId="27" xfId="59" applyFont="1" applyBorder="1" applyAlignment="1">
      <alignment horizontal="center" vertical="center" wrapText="1"/>
      <protection/>
    </xf>
    <xf numFmtId="0" fontId="12" fillId="33" borderId="38" xfId="59" applyFont="1" applyFill="1" applyBorder="1" applyAlignment="1" applyProtection="1">
      <alignment horizontal="center" vertical="center" wrapText="1"/>
      <protection locked="0"/>
    </xf>
    <xf numFmtId="0" fontId="12" fillId="33" borderId="14" xfId="59" applyFont="1" applyFill="1" applyBorder="1" applyAlignment="1" applyProtection="1">
      <alignment horizontal="center" vertical="center" wrapText="1"/>
      <protection locked="0"/>
    </xf>
    <xf numFmtId="0" fontId="10" fillId="0" borderId="14" xfId="59" applyFont="1" applyBorder="1" applyAlignment="1">
      <alignment horizontal="center" vertical="center" wrapText="1"/>
      <protection/>
    </xf>
    <xf numFmtId="0" fontId="12" fillId="0" borderId="14" xfId="59" applyFont="1" applyBorder="1" applyAlignment="1">
      <alignment horizontal="center" vertical="center" wrapText="1"/>
      <protection/>
    </xf>
    <xf numFmtId="0" fontId="12" fillId="0" borderId="13" xfId="59" applyFont="1" applyBorder="1" applyAlignment="1">
      <alignment horizontal="center" vertical="center" wrapText="1"/>
      <protection/>
    </xf>
    <xf numFmtId="0" fontId="9" fillId="0" borderId="15" xfId="59" applyFont="1" applyBorder="1" applyAlignment="1">
      <alignment wrapText="1"/>
      <protection/>
    </xf>
    <xf numFmtId="0" fontId="12" fillId="0" borderId="14" xfId="59" applyFont="1" applyBorder="1" applyAlignment="1">
      <alignment vertical="center" wrapText="1"/>
      <protection/>
    </xf>
    <xf numFmtId="0" fontId="10" fillId="0" borderId="12" xfId="59" applyFont="1" applyBorder="1" applyAlignment="1">
      <alignment horizontal="center" vertical="center" wrapText="1"/>
      <protection/>
    </xf>
    <xf numFmtId="0" fontId="12" fillId="33" borderId="17" xfId="59" applyFont="1" applyFill="1" applyBorder="1" applyAlignment="1" applyProtection="1">
      <alignment horizontal="center" vertical="center" wrapText="1"/>
      <protection locked="0"/>
    </xf>
    <xf numFmtId="0" fontId="12" fillId="33" borderId="12" xfId="59" applyFont="1" applyFill="1" applyBorder="1" applyAlignment="1" applyProtection="1">
      <alignment horizontal="center" vertical="center" wrapText="1"/>
      <protection locked="0"/>
    </xf>
    <xf numFmtId="0" fontId="9" fillId="0" borderId="34" xfId="59" applyFont="1" applyBorder="1" applyAlignment="1">
      <alignment horizontal="center" vertical="center" wrapText="1"/>
      <protection/>
    </xf>
    <xf numFmtId="0" fontId="12" fillId="0" borderId="12" xfId="59" applyFont="1" applyBorder="1" applyAlignment="1">
      <alignment vertical="center" wrapText="1"/>
      <protection/>
    </xf>
    <xf numFmtId="0" fontId="12" fillId="33" borderId="25" xfId="59" applyFont="1" applyFill="1" applyBorder="1" applyAlignment="1">
      <alignment horizontal="center" vertical="center" wrapText="1"/>
      <protection/>
    </xf>
    <xf numFmtId="0" fontId="12" fillId="33" borderId="18" xfId="59" applyFont="1" applyFill="1" applyBorder="1" applyAlignment="1">
      <alignment horizontal="center" vertical="center" wrapText="1"/>
      <protection/>
    </xf>
    <xf numFmtId="0" fontId="12" fillId="33" borderId="25" xfId="59" applyFont="1" applyFill="1" applyBorder="1" applyAlignment="1" applyProtection="1">
      <alignment horizontal="center" vertical="center" wrapText="1"/>
      <protection locked="0"/>
    </xf>
    <xf numFmtId="0" fontId="12" fillId="33" borderId="18" xfId="59" applyFont="1" applyFill="1" applyBorder="1" applyAlignment="1" applyProtection="1">
      <alignment horizontal="center" vertical="center" wrapText="1"/>
      <protection locked="0"/>
    </xf>
    <xf numFmtId="0" fontId="12" fillId="0" borderId="18" xfId="59" applyFont="1" applyBorder="1" applyAlignment="1">
      <alignment vertical="center" wrapText="1"/>
      <protection/>
    </xf>
    <xf numFmtId="0" fontId="1" fillId="0" borderId="26" xfId="59" applyFont="1" applyBorder="1" applyAlignment="1">
      <alignment horizontal="center" vertical="center" wrapText="1"/>
      <protection/>
    </xf>
    <xf numFmtId="0" fontId="12" fillId="0" borderId="21" xfId="59" applyFont="1" applyBorder="1" applyAlignment="1">
      <alignment horizontal="center" vertical="center" wrapText="1"/>
      <protection/>
    </xf>
    <xf numFmtId="0" fontId="9" fillId="0" borderId="32" xfId="59" applyFont="1" applyBorder="1" applyAlignment="1">
      <alignment horizontal="center" vertical="center" wrapText="1"/>
      <protection/>
    </xf>
    <xf numFmtId="0" fontId="9" fillId="0" borderId="26" xfId="59" applyFont="1" applyBorder="1" applyAlignment="1">
      <alignment horizontal="center" vertical="center" wrapText="1"/>
      <protection/>
    </xf>
    <xf numFmtId="0" fontId="12" fillId="33" borderId="16" xfId="59" applyFont="1" applyFill="1" applyBorder="1" applyAlignment="1">
      <alignment horizontal="center" vertical="center" wrapText="1"/>
      <protection/>
    </xf>
    <xf numFmtId="0" fontId="12" fillId="33" borderId="11" xfId="59" applyFont="1" applyFill="1" applyBorder="1" applyAlignment="1">
      <alignment horizontal="center" vertical="center" wrapText="1"/>
      <protection/>
    </xf>
    <xf numFmtId="0" fontId="12" fillId="0" borderId="21" xfId="59" applyFont="1" applyBorder="1" applyAlignment="1">
      <alignment horizontal="center" vertical="center" wrapText="1"/>
      <protection/>
    </xf>
    <xf numFmtId="0" fontId="12" fillId="33" borderId="15" xfId="59" applyFont="1" applyFill="1" applyBorder="1" applyAlignment="1">
      <alignment horizontal="center" vertical="center" wrapText="1"/>
      <protection/>
    </xf>
    <xf numFmtId="0" fontId="12" fillId="33" borderId="10" xfId="59" applyFont="1" applyFill="1" applyBorder="1" applyAlignment="1">
      <alignment horizontal="center" vertical="center" wrapText="1"/>
      <protection/>
    </xf>
    <xf numFmtId="0" fontId="10" fillId="0" borderId="10" xfId="59" applyFont="1" applyBorder="1" applyAlignment="1">
      <alignment horizontal="center" vertical="center" wrapText="1"/>
      <protection/>
    </xf>
    <xf numFmtId="0" fontId="12" fillId="0" borderId="10" xfId="59" applyFont="1" applyBorder="1" applyAlignment="1">
      <alignment horizontal="center" vertical="center" wrapText="1"/>
      <protection/>
    </xf>
    <xf numFmtId="0" fontId="12" fillId="0" borderId="22" xfId="59" applyFont="1" applyBorder="1" applyAlignment="1">
      <alignment horizontal="center" vertical="center" wrapText="1"/>
      <protection/>
    </xf>
    <xf numFmtId="0" fontId="12" fillId="33" borderId="15" xfId="59" applyFont="1" applyFill="1" applyBorder="1" applyAlignment="1" applyProtection="1">
      <alignment horizontal="center" vertical="center" wrapText="1"/>
      <protection locked="0"/>
    </xf>
    <xf numFmtId="0" fontId="12" fillId="33" borderId="10" xfId="59" applyFont="1" applyFill="1" applyBorder="1" applyAlignment="1" applyProtection="1">
      <alignment horizontal="center" vertical="center" wrapText="1"/>
      <protection locked="0"/>
    </xf>
    <xf numFmtId="0" fontId="12" fillId="0" borderId="27" xfId="59" applyFont="1" applyBorder="1" applyAlignment="1">
      <alignment horizontal="center" vertical="center" wrapText="1"/>
      <protection/>
    </xf>
    <xf numFmtId="0" fontId="9" fillId="0" borderId="31" xfId="59" applyFont="1" applyBorder="1" applyAlignment="1">
      <alignment horizontal="center" vertical="center" wrapText="1"/>
      <protection/>
    </xf>
    <xf numFmtId="0" fontId="9" fillId="0" borderId="27" xfId="59" applyFont="1" applyBorder="1" applyAlignment="1">
      <alignment horizontal="center" vertical="center" wrapText="1"/>
      <protection/>
    </xf>
    <xf numFmtId="0" fontId="12" fillId="0" borderId="10" xfId="59" applyFont="1" applyBorder="1" applyAlignment="1">
      <alignment vertical="center" wrapText="1"/>
      <protection/>
    </xf>
    <xf numFmtId="0" fontId="1" fillId="0" borderId="27" xfId="59" applyFont="1" applyBorder="1" applyAlignment="1">
      <alignment horizontal="center" vertical="center" wrapText="1"/>
      <protection/>
    </xf>
    <xf numFmtId="0" fontId="2" fillId="0" borderId="18" xfId="59" applyFont="1" applyBorder="1" applyAlignment="1">
      <alignment horizontal="center" vertical="top" wrapText="1"/>
      <protection/>
    </xf>
    <xf numFmtId="0" fontId="2" fillId="0" borderId="20" xfId="59" applyFont="1" applyBorder="1" applyAlignment="1">
      <alignment horizontal="center" vertical="top" wrapText="1"/>
      <protection/>
    </xf>
    <xf numFmtId="0" fontId="2" fillId="0" borderId="12" xfId="59" applyFont="1" applyBorder="1" applyAlignment="1">
      <alignment horizontal="center" vertical="top" wrapText="1"/>
      <protection/>
    </xf>
    <xf numFmtId="0" fontId="2" fillId="0" borderId="28" xfId="59" applyFont="1" applyBorder="1" applyAlignment="1">
      <alignment horizontal="center" vertical="top" wrapText="1"/>
      <protection/>
    </xf>
    <xf numFmtId="0" fontId="2" fillId="0" borderId="11" xfId="59" applyFont="1" applyBorder="1" applyAlignment="1">
      <alignment horizontal="center" vertical="center" wrapText="1"/>
      <protection/>
    </xf>
    <xf numFmtId="0" fontId="2" fillId="33" borderId="25" xfId="59" applyFont="1" applyFill="1" applyBorder="1" applyAlignment="1">
      <alignment horizontal="center" vertical="center" wrapText="1"/>
      <protection/>
    </xf>
    <xf numFmtId="0" fontId="2" fillId="0" borderId="21" xfId="59" applyFont="1" applyBorder="1" applyAlignment="1">
      <alignment horizontal="center" vertical="center" wrapText="1"/>
      <protection/>
    </xf>
    <xf numFmtId="0" fontId="2" fillId="0" borderId="26" xfId="59" applyFont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22" xfId="59" applyFont="1" applyBorder="1" applyAlignment="1">
      <alignment horizontal="center" vertical="center" wrapText="1"/>
      <protection/>
    </xf>
    <xf numFmtId="0" fontId="2" fillId="0" borderId="27" xfId="59" applyFont="1" applyBorder="1" applyAlignment="1">
      <alignment horizontal="center" vertical="center" wrapText="1"/>
      <protection/>
    </xf>
    <xf numFmtId="0" fontId="16" fillId="0" borderId="0" xfId="59" applyFont="1">
      <alignment/>
      <protection/>
    </xf>
    <xf numFmtId="0" fontId="0" fillId="0" borderId="0" xfId="59" applyFont="1">
      <alignment/>
      <protection/>
    </xf>
    <xf numFmtId="0" fontId="13" fillId="0" borderId="0" xfId="59" applyFont="1" applyAlignment="1">
      <alignment horizontal="left"/>
      <protection/>
    </xf>
    <xf numFmtId="0" fontId="4" fillId="0" borderId="0" xfId="59" applyFont="1" applyAlignment="1">
      <alignment horizontal="left"/>
      <protection/>
    </xf>
    <xf numFmtId="0" fontId="14" fillId="33" borderId="30" xfId="59" applyFont="1" applyFill="1" applyBorder="1" applyAlignment="1">
      <alignment horizontal="center"/>
      <protection/>
    </xf>
    <xf numFmtId="0" fontId="14" fillId="33" borderId="0" xfId="59" applyFont="1" applyFill="1" applyAlignment="1">
      <alignment horizontal="center"/>
      <protection/>
    </xf>
    <xf numFmtId="0" fontId="0" fillId="0" borderId="0" xfId="59" applyFont="1" applyAlignment="1">
      <alignment horizontal="center" vertical="center"/>
      <protection/>
    </xf>
    <xf numFmtId="0" fontId="9" fillId="0" borderId="17" xfId="59" applyFont="1" applyBorder="1" applyAlignment="1">
      <alignment wrapText="1"/>
      <protection/>
    </xf>
    <xf numFmtId="0" fontId="9" fillId="0" borderId="12" xfId="59" applyFont="1" applyBorder="1" applyAlignment="1">
      <alignment horizontal="center" vertical="top" wrapText="1"/>
      <protection/>
    </xf>
    <xf numFmtId="0" fontId="12" fillId="0" borderId="33" xfId="59" applyFont="1" applyBorder="1" applyAlignment="1">
      <alignment vertical="center" wrapText="1"/>
      <protection/>
    </xf>
    <xf numFmtId="0" fontId="12" fillId="0" borderId="37" xfId="59" applyFont="1" applyBorder="1" applyAlignment="1">
      <alignment horizontal="center" vertical="center" wrapText="1"/>
      <protection/>
    </xf>
    <xf numFmtId="0" fontId="9" fillId="0" borderId="10" xfId="59" applyFont="1" applyBorder="1" applyAlignment="1">
      <alignment horizontal="center" vertical="top" wrapText="1"/>
      <protection/>
    </xf>
    <xf numFmtId="0" fontId="12" fillId="0" borderId="31" xfId="59" applyFont="1" applyBorder="1" applyAlignment="1">
      <alignment vertical="center" wrapText="1"/>
      <protection/>
    </xf>
    <xf numFmtId="0" fontId="2" fillId="33" borderId="18" xfId="59" applyFont="1" applyFill="1" applyBorder="1" applyAlignment="1">
      <alignment horizontal="center" vertical="center" wrapText="1"/>
      <protection/>
    </xf>
    <xf numFmtId="0" fontId="9" fillId="0" borderId="18" xfId="59" applyFont="1" applyBorder="1" applyAlignment="1">
      <alignment horizontal="center" vertical="center" wrapText="1"/>
      <protection/>
    </xf>
    <xf numFmtId="0" fontId="2" fillId="0" borderId="18" xfId="59" applyFont="1" applyBorder="1" applyAlignment="1">
      <alignment horizontal="center" vertical="center" wrapText="1"/>
      <protection/>
    </xf>
    <xf numFmtId="0" fontId="2" fillId="0" borderId="20" xfId="59" applyFont="1" applyBorder="1" applyAlignment="1">
      <alignment horizontal="center" vertical="center" wrapText="1"/>
      <protection/>
    </xf>
    <xf numFmtId="0" fontId="12" fillId="0" borderId="18" xfId="59" applyFont="1" applyBorder="1" applyAlignment="1">
      <alignment horizontal="left" vertical="center" wrapText="1"/>
      <protection/>
    </xf>
    <xf numFmtId="0" fontId="12" fillId="0" borderId="19" xfId="59" applyFont="1" applyBorder="1" applyAlignment="1">
      <alignment horizontal="center" vertical="center" wrapText="1"/>
      <protection/>
    </xf>
    <xf numFmtId="0" fontId="2" fillId="33" borderId="16" xfId="59" applyFont="1" applyFill="1" applyBorder="1" applyAlignment="1">
      <alignment horizontal="center" vertical="center" wrapText="1"/>
      <protection/>
    </xf>
    <xf numFmtId="0" fontId="2" fillId="33" borderId="11" xfId="59" applyFont="1" applyFill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2" fillId="33" borderId="16" xfId="59" applyFont="1" applyFill="1" applyBorder="1" applyAlignment="1" applyProtection="1">
      <alignment horizontal="center" vertical="center" wrapText="1"/>
      <protection locked="0"/>
    </xf>
    <xf numFmtId="0" fontId="2" fillId="33" borderId="11" xfId="59" applyFont="1" applyFill="1" applyBorder="1" applyAlignment="1" applyProtection="1">
      <alignment horizontal="center" vertical="center" wrapText="1"/>
      <protection locked="0"/>
    </xf>
    <xf numFmtId="0" fontId="12" fillId="0" borderId="11" xfId="59" applyFont="1" applyBorder="1" applyAlignment="1">
      <alignment horizontal="left" vertical="center" wrapText="1"/>
      <protection/>
    </xf>
    <xf numFmtId="0" fontId="19" fillId="0" borderId="11" xfId="59" applyFont="1" applyBorder="1" applyAlignment="1">
      <alignment horizontal="center" vertical="center" wrapText="1"/>
      <protection/>
    </xf>
    <xf numFmtId="0" fontId="19" fillId="0" borderId="21" xfId="59" applyFont="1" applyBorder="1" applyAlignment="1">
      <alignment horizontal="center" vertical="center" wrapText="1"/>
      <protection/>
    </xf>
    <xf numFmtId="0" fontId="11" fillId="0" borderId="11" xfId="59" applyFont="1" applyBorder="1" applyAlignment="1">
      <alignment horizontal="center" vertical="center" wrapText="1"/>
      <protection/>
    </xf>
    <xf numFmtId="0" fontId="2" fillId="33" borderId="15" xfId="59" applyFont="1" applyFill="1" applyBorder="1" applyAlignment="1">
      <alignment horizontal="center" vertical="center" wrapText="1"/>
      <protection/>
    </xf>
    <xf numFmtId="0" fontId="2" fillId="33" borderId="10" xfId="59" applyFont="1" applyFill="1" applyBorder="1" applyAlignment="1">
      <alignment horizontal="center" vertical="center" wrapText="1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2" fillId="33" borderId="15" xfId="59" applyFont="1" applyFill="1" applyBorder="1" applyAlignment="1" applyProtection="1">
      <alignment horizontal="center" vertical="center" wrapText="1"/>
      <protection locked="0"/>
    </xf>
    <xf numFmtId="0" fontId="2" fillId="33" borderId="10" xfId="59" applyFont="1" applyFill="1" applyBorder="1" applyAlignment="1" applyProtection="1">
      <alignment horizontal="center" vertical="center" wrapText="1"/>
      <protection locked="0"/>
    </xf>
    <xf numFmtId="0" fontId="12" fillId="0" borderId="10" xfId="59" applyFont="1" applyBorder="1" applyAlignment="1">
      <alignment horizontal="left" vertical="center" wrapText="1"/>
      <protection/>
    </xf>
    <xf numFmtId="0" fontId="2" fillId="0" borderId="19" xfId="59" applyFont="1" applyBorder="1" applyAlignment="1">
      <alignment horizontal="center" vertical="top" wrapText="1"/>
      <protection/>
    </xf>
    <xf numFmtId="0" fontId="4" fillId="0" borderId="0" xfId="59" applyFont="1" applyAlignment="1">
      <alignment horizontal="left"/>
      <protection/>
    </xf>
    <xf numFmtId="0" fontId="9" fillId="0" borderId="0" xfId="59" applyFont="1">
      <alignment/>
      <protection/>
    </xf>
    <xf numFmtId="0" fontId="17" fillId="0" borderId="0" xfId="59" applyFont="1">
      <alignment/>
      <protection/>
    </xf>
    <xf numFmtId="0" fontId="17" fillId="0" borderId="14" xfId="59" applyFont="1" applyBorder="1" applyAlignment="1">
      <alignment horizontal="center" vertical="center" wrapText="1"/>
      <protection/>
    </xf>
    <xf numFmtId="0" fontId="2" fillId="0" borderId="47" xfId="59" applyFont="1" applyBorder="1" applyAlignment="1">
      <alignment horizontal="center" vertical="center" wrapText="1"/>
      <protection/>
    </xf>
    <xf numFmtId="0" fontId="9" fillId="0" borderId="12" xfId="59" applyFont="1" applyFill="1" applyBorder="1" applyAlignment="1">
      <alignment horizontal="center" vertical="center" wrapText="1"/>
      <protection/>
    </xf>
    <xf numFmtId="0" fontId="12" fillId="0" borderId="12" xfId="59" applyFont="1" applyFill="1" applyBorder="1" applyAlignment="1">
      <alignment horizontal="center" vertical="center" wrapText="1"/>
      <protection/>
    </xf>
    <xf numFmtId="0" fontId="12" fillId="35" borderId="12" xfId="59" applyFont="1" applyFill="1" applyBorder="1" applyAlignment="1">
      <alignment vertical="center" wrapText="1"/>
      <protection/>
    </xf>
    <xf numFmtId="0" fontId="12" fillId="33" borderId="16" xfId="59" applyFont="1" applyFill="1" applyBorder="1" applyAlignment="1" applyProtection="1">
      <alignment horizontal="center" vertical="center" wrapText="1"/>
      <protection locked="0"/>
    </xf>
    <xf numFmtId="0" fontId="12" fillId="33" borderId="11" xfId="59" applyFont="1" applyFill="1" applyBorder="1" applyAlignment="1" applyProtection="1">
      <alignment horizontal="center" vertical="center" wrapText="1"/>
      <protection locked="0"/>
    </xf>
    <xf numFmtId="0" fontId="9" fillId="0" borderId="11" xfId="59" applyFont="1" applyFill="1" applyBorder="1" applyAlignment="1">
      <alignment horizontal="center" vertical="center" wrapText="1"/>
      <protection/>
    </xf>
    <xf numFmtId="0" fontId="12" fillId="0" borderId="11" xfId="59" applyFont="1" applyFill="1" applyBorder="1" applyAlignment="1">
      <alignment horizontal="center" vertical="center" wrapText="1"/>
      <protection/>
    </xf>
    <xf numFmtId="0" fontId="12" fillId="0" borderId="21" xfId="59" applyFont="1" applyFill="1" applyBorder="1" applyAlignment="1">
      <alignment horizontal="center" vertical="center" wrapText="1"/>
      <protection/>
    </xf>
    <xf numFmtId="0" fontId="9" fillId="35" borderId="11" xfId="59" applyFont="1" applyFill="1" applyBorder="1" applyAlignment="1">
      <alignment horizontal="center" vertical="center" wrapText="1"/>
      <protection/>
    </xf>
    <xf numFmtId="0" fontId="12" fillId="35" borderId="11" xfId="59" applyFont="1" applyFill="1" applyBorder="1" applyAlignment="1">
      <alignment horizontal="center" vertical="center" wrapText="1"/>
      <protection/>
    </xf>
    <xf numFmtId="0" fontId="12" fillId="35" borderId="26" xfId="59" applyFont="1" applyFill="1" applyBorder="1" applyAlignment="1">
      <alignment horizontal="center" vertical="center" wrapText="1"/>
      <protection/>
    </xf>
    <xf numFmtId="0" fontId="10" fillId="35" borderId="11" xfId="59" applyFont="1" applyFill="1" applyBorder="1" applyAlignment="1">
      <alignment horizontal="center" vertical="center" wrapText="1"/>
      <protection/>
    </xf>
    <xf numFmtId="0" fontId="12" fillId="35" borderId="11" xfId="59" applyFont="1" applyFill="1" applyBorder="1" applyAlignment="1">
      <alignment vertical="center" wrapText="1"/>
      <protection/>
    </xf>
    <xf numFmtId="0" fontId="9" fillId="0" borderId="14" xfId="59" applyFont="1" applyFill="1" applyBorder="1" applyAlignment="1">
      <alignment horizontal="center" vertical="center" wrapText="1"/>
      <protection/>
    </xf>
    <xf numFmtId="0" fontId="12" fillId="0" borderId="14" xfId="59" applyFont="1" applyFill="1" applyBorder="1" applyAlignment="1">
      <alignment horizontal="center" vertical="center" wrapText="1"/>
      <protection/>
    </xf>
    <xf numFmtId="0" fontId="10" fillId="35" borderId="14" xfId="59" applyFont="1" applyFill="1" applyBorder="1" applyAlignment="1">
      <alignment horizontal="center" vertical="center" wrapText="1"/>
      <protection/>
    </xf>
    <xf numFmtId="0" fontId="12" fillId="35" borderId="10" xfId="59" applyFont="1" applyFill="1" applyBorder="1" applyAlignment="1">
      <alignment vertical="center" wrapText="1"/>
      <protection/>
    </xf>
    <xf numFmtId="0" fontId="24" fillId="0" borderId="0" xfId="59" applyFont="1">
      <alignment/>
      <protection/>
    </xf>
    <xf numFmtId="49" fontId="10" fillId="33" borderId="48" xfId="59" applyNumberFormat="1" applyFont="1" applyFill="1" applyBorder="1" applyAlignment="1">
      <alignment horizontal="center" vertical="center" wrapText="1"/>
      <protection/>
    </xf>
    <xf numFmtId="0" fontId="12" fillId="33" borderId="30" xfId="59" applyFont="1" applyFill="1" applyBorder="1" applyAlignment="1">
      <alignment horizontal="center" vertical="center" wrapText="1"/>
      <protection/>
    </xf>
    <xf numFmtId="0" fontId="9" fillId="0" borderId="30" xfId="59" applyFont="1" applyFill="1" applyBorder="1" applyAlignment="1">
      <alignment horizontal="center" vertical="center" wrapText="1"/>
      <protection/>
    </xf>
    <xf numFmtId="0" fontId="12" fillId="0" borderId="30" xfId="59" applyFont="1" applyFill="1" applyBorder="1" applyAlignment="1">
      <alignment horizontal="center" vertical="center" wrapText="1"/>
      <protection/>
    </xf>
    <xf numFmtId="0" fontId="12" fillId="0" borderId="37" xfId="59" applyFont="1" applyFill="1" applyBorder="1" applyAlignment="1">
      <alignment horizontal="center" vertical="center" wrapText="1"/>
      <protection/>
    </xf>
    <xf numFmtId="0" fontId="12" fillId="33" borderId="56" xfId="59" applyFont="1" applyFill="1" applyBorder="1" applyAlignment="1" applyProtection="1">
      <alignment horizontal="center" vertical="center" wrapText="1"/>
      <protection locked="0"/>
    </xf>
    <xf numFmtId="0" fontId="12" fillId="33" borderId="30" xfId="59" applyFont="1" applyFill="1" applyBorder="1" applyAlignment="1" applyProtection="1">
      <alignment horizontal="center" vertical="center" wrapText="1"/>
      <protection locked="0"/>
    </xf>
    <xf numFmtId="0" fontId="9" fillId="35" borderId="30" xfId="59" applyFont="1" applyFill="1" applyBorder="1" applyAlignment="1">
      <alignment horizontal="center" vertical="center" wrapText="1"/>
      <protection/>
    </xf>
    <xf numFmtId="0" fontId="12" fillId="35" borderId="30" xfId="59" applyFont="1" applyFill="1" applyBorder="1" applyAlignment="1">
      <alignment horizontal="center" vertical="center" wrapText="1"/>
      <protection/>
    </xf>
    <xf numFmtId="0" fontId="12" fillId="35" borderId="37" xfId="59" applyFont="1" applyFill="1" applyBorder="1" applyAlignment="1">
      <alignment horizontal="center" vertical="center" wrapText="1"/>
      <protection/>
    </xf>
    <xf numFmtId="0" fontId="12" fillId="35" borderId="56" xfId="59" applyFont="1" applyFill="1" applyBorder="1" applyAlignment="1">
      <alignment horizontal="center" vertical="center" wrapText="1"/>
      <protection/>
    </xf>
    <xf numFmtId="0" fontId="10" fillId="35" borderId="30" xfId="59" applyFont="1" applyFill="1" applyBorder="1" applyAlignment="1">
      <alignment horizontal="center" vertical="center" wrapText="1"/>
      <protection/>
    </xf>
    <xf numFmtId="0" fontId="2" fillId="0" borderId="56" xfId="59" applyFont="1" applyBorder="1" applyAlignment="1">
      <alignment horizontal="center" vertical="center" wrapText="1"/>
      <protection/>
    </xf>
    <xf numFmtId="0" fontId="12" fillId="0" borderId="26" xfId="59" applyFont="1" applyFill="1" applyBorder="1" applyAlignment="1">
      <alignment horizontal="center" vertical="center" wrapText="1"/>
      <protection/>
    </xf>
    <xf numFmtId="0" fontId="12" fillId="33" borderId="32" xfId="59" applyFont="1" applyFill="1" applyBorder="1" applyAlignment="1" applyProtection="1">
      <alignment horizontal="center" vertical="center" wrapText="1"/>
      <protection locked="0"/>
    </xf>
    <xf numFmtId="0" fontId="12" fillId="35" borderId="32" xfId="59" applyFont="1" applyFill="1" applyBorder="1" applyAlignment="1">
      <alignment horizontal="center" vertical="center" wrapText="1"/>
      <protection/>
    </xf>
    <xf numFmtId="0" fontId="2" fillId="0" borderId="32" xfId="59" applyFont="1" applyBorder="1" applyAlignment="1">
      <alignment horizontal="center" vertical="center" wrapText="1"/>
      <protection/>
    </xf>
    <xf numFmtId="0" fontId="12" fillId="33" borderId="32" xfId="59" applyFont="1" applyFill="1" applyBorder="1" applyAlignment="1">
      <alignment horizontal="center" vertical="center" wrapText="1"/>
      <protection/>
    </xf>
    <xf numFmtId="0" fontId="12" fillId="0" borderId="32" xfId="59" applyFont="1" applyBorder="1" applyAlignment="1">
      <alignment horizontal="center" vertical="center" wrapText="1"/>
      <protection/>
    </xf>
    <xf numFmtId="0" fontId="12" fillId="0" borderId="32" xfId="59" applyFont="1" applyBorder="1" applyAlignment="1">
      <alignment vertical="center" wrapText="1"/>
      <protection/>
    </xf>
    <xf numFmtId="0" fontId="9" fillId="0" borderId="10" xfId="59" applyFont="1" applyFill="1" applyBorder="1" applyAlignment="1">
      <alignment horizontal="center" vertical="center" wrapText="1"/>
      <protection/>
    </xf>
    <xf numFmtId="0" fontId="12" fillId="0" borderId="10" xfId="59" applyFont="1" applyFill="1" applyBorder="1" applyAlignment="1">
      <alignment horizontal="center" vertical="center" wrapText="1"/>
      <protection/>
    </xf>
    <xf numFmtId="0" fontId="12" fillId="0" borderId="27" xfId="59" applyFont="1" applyFill="1" applyBorder="1" applyAlignment="1">
      <alignment horizontal="center" vertical="center" wrapText="1"/>
      <protection/>
    </xf>
    <xf numFmtId="0" fontId="12" fillId="33" borderId="31" xfId="59" applyFont="1" applyFill="1" applyBorder="1" applyAlignment="1">
      <alignment horizontal="center" vertical="center" wrapText="1"/>
      <protection/>
    </xf>
    <xf numFmtId="0" fontId="12" fillId="0" borderId="31" xfId="59" applyFont="1" applyBorder="1" applyAlignment="1">
      <alignment horizontal="center" vertical="center" wrapText="1"/>
      <protection/>
    </xf>
    <xf numFmtId="0" fontId="10" fillId="0" borderId="35" xfId="59" applyFont="1" applyBorder="1" applyAlignment="1">
      <alignment horizontal="center" vertical="center" wrapText="1"/>
      <protection/>
    </xf>
    <xf numFmtId="0" fontId="2" fillId="0" borderId="31" xfId="59" applyFont="1" applyBorder="1" applyAlignment="1">
      <alignment horizontal="center" vertical="center" wrapText="1"/>
      <protection/>
    </xf>
    <xf numFmtId="0" fontId="9" fillId="34" borderId="18" xfId="59" applyFont="1" applyFill="1" applyBorder="1" applyAlignment="1">
      <alignment horizontal="center" vertical="top" wrapText="1"/>
      <protection/>
    </xf>
    <xf numFmtId="0" fontId="2" fillId="34" borderId="18" xfId="59" applyFont="1" applyFill="1" applyBorder="1" applyAlignment="1">
      <alignment horizontal="center" vertical="top" wrapText="1"/>
      <protection/>
    </xf>
    <xf numFmtId="0" fontId="2" fillId="34" borderId="20" xfId="59" applyFont="1" applyFill="1" applyBorder="1" applyAlignment="1">
      <alignment horizontal="center" vertical="top" wrapText="1"/>
      <protection/>
    </xf>
    <xf numFmtId="0" fontId="2" fillId="34" borderId="19" xfId="59" applyFont="1" applyFill="1" applyBorder="1" applyAlignment="1">
      <alignment horizontal="center" vertical="top" wrapText="1"/>
      <protection/>
    </xf>
    <xf numFmtId="0" fontId="10" fillId="34" borderId="11" xfId="59" applyFont="1" applyFill="1" applyBorder="1" applyAlignment="1">
      <alignment horizontal="center" vertical="center" wrapText="1"/>
      <protection/>
    </xf>
    <xf numFmtId="0" fontId="2" fillId="0" borderId="0" xfId="59" applyFont="1" applyAlignment="1">
      <alignment horizontal="left" vertical="center" wrapText="1"/>
      <protection/>
    </xf>
    <xf numFmtId="0" fontId="2" fillId="0" borderId="0" xfId="59" applyFont="1">
      <alignment/>
      <protection/>
    </xf>
    <xf numFmtId="0" fontId="12" fillId="34" borderId="17" xfId="59" applyFont="1" applyFill="1" applyBorder="1" applyAlignment="1">
      <alignment horizontal="center" vertical="center" wrapText="1"/>
      <protection/>
    </xf>
    <xf numFmtId="0" fontId="12" fillId="34" borderId="12" xfId="59" applyFont="1" applyFill="1" applyBorder="1" applyAlignment="1">
      <alignment horizontal="center" vertical="center" wrapText="1"/>
      <protection/>
    </xf>
    <xf numFmtId="0" fontId="12" fillId="34" borderId="23" xfId="59" applyFont="1" applyFill="1" applyBorder="1" applyAlignment="1">
      <alignment horizontal="center" vertical="center" wrapText="1"/>
      <protection/>
    </xf>
    <xf numFmtId="0" fontId="12" fillId="34" borderId="28" xfId="59" applyFont="1" applyFill="1" applyBorder="1" applyAlignment="1">
      <alignment horizontal="center" vertical="center" wrapText="1"/>
      <protection/>
    </xf>
    <xf numFmtId="0" fontId="12" fillId="0" borderId="28" xfId="59" applyFont="1" applyFill="1" applyBorder="1" applyAlignment="1">
      <alignment horizontal="center" vertical="center" wrapText="1"/>
      <protection/>
    </xf>
    <xf numFmtId="0" fontId="12" fillId="0" borderId="12" xfId="59" applyFont="1" applyFill="1" applyBorder="1" applyAlignment="1">
      <alignment vertical="center" wrapText="1"/>
      <protection/>
    </xf>
    <xf numFmtId="0" fontId="9" fillId="0" borderId="32" xfId="59" applyFont="1" applyFill="1" applyBorder="1" applyAlignment="1">
      <alignment vertical="center" wrapText="1"/>
      <protection/>
    </xf>
    <xf numFmtId="0" fontId="26" fillId="0" borderId="11" xfId="59" applyFont="1" applyFill="1" applyBorder="1" applyAlignment="1">
      <alignment horizontal="center" vertical="center" wrapText="1"/>
      <protection/>
    </xf>
    <xf numFmtId="0" fontId="12" fillId="0" borderId="11" xfId="59" applyFont="1" applyFill="1" applyBorder="1" applyAlignment="1">
      <alignment vertical="center" wrapText="1"/>
      <protection/>
    </xf>
    <xf numFmtId="0" fontId="12" fillId="0" borderId="11" xfId="59" applyFont="1" applyFill="1" applyBorder="1" applyAlignment="1">
      <alignment horizontal="center" vertical="center" wrapText="1"/>
      <protection/>
    </xf>
    <xf numFmtId="0" fontId="12" fillId="0" borderId="21" xfId="59" applyFont="1" applyFill="1" applyBorder="1" applyAlignment="1">
      <alignment horizontal="center" vertical="center" wrapText="1"/>
      <protection/>
    </xf>
    <xf numFmtId="0" fontId="10" fillId="0" borderId="11" xfId="59" applyFont="1" applyFill="1" applyBorder="1" applyAlignment="1">
      <alignment horizontal="center" vertical="center" wrapText="1"/>
      <protection/>
    </xf>
    <xf numFmtId="0" fontId="12" fillId="0" borderId="26" xfId="59" applyFont="1" applyFill="1" applyBorder="1" applyAlignment="1">
      <alignment horizontal="center" vertical="center" wrapText="1"/>
      <protection/>
    </xf>
    <xf numFmtId="0" fontId="12" fillId="0" borderId="10" xfId="59" applyFont="1" applyFill="1" applyBorder="1" applyAlignment="1">
      <alignment horizontal="center" vertical="center" wrapText="1"/>
      <protection/>
    </xf>
    <xf numFmtId="0" fontId="12" fillId="0" borderId="22" xfId="59" applyFont="1" applyFill="1" applyBorder="1" applyAlignment="1">
      <alignment horizontal="center" vertical="center" wrapText="1"/>
      <protection/>
    </xf>
    <xf numFmtId="0" fontId="10" fillId="0" borderId="10" xfId="59" applyFont="1" applyFill="1" applyBorder="1" applyAlignment="1">
      <alignment horizontal="center" vertical="center" wrapText="1"/>
      <protection/>
    </xf>
    <xf numFmtId="0" fontId="12" fillId="0" borderId="27" xfId="59" applyFont="1" applyFill="1" applyBorder="1" applyAlignment="1">
      <alignment horizontal="center" vertical="center" wrapText="1"/>
      <protection/>
    </xf>
    <xf numFmtId="0" fontId="26" fillId="0" borderId="14" xfId="59" applyFont="1" applyFill="1" applyBorder="1" applyAlignment="1">
      <alignment horizontal="center" vertical="center" wrapText="1"/>
      <protection/>
    </xf>
    <xf numFmtId="0" fontId="26" fillId="35" borderId="30" xfId="59" applyFont="1" applyFill="1" applyBorder="1" applyAlignment="1">
      <alignment horizontal="center" vertical="center" wrapText="1"/>
      <protection/>
    </xf>
    <xf numFmtId="0" fontId="26" fillId="35" borderId="11" xfId="59" applyFont="1" applyFill="1" applyBorder="1" applyAlignment="1">
      <alignment horizontal="center" vertical="center" wrapText="1"/>
      <protection/>
    </xf>
    <xf numFmtId="0" fontId="9" fillId="0" borderId="32" xfId="59" applyFont="1" applyFill="1" applyBorder="1" applyAlignment="1">
      <alignment horizontal="center" vertical="center" wrapText="1"/>
      <protection/>
    </xf>
    <xf numFmtId="0" fontId="52" fillId="33" borderId="16" xfId="59" applyFont="1" applyFill="1" applyBorder="1" applyAlignment="1">
      <alignment horizontal="center" vertical="center" wrapText="1"/>
      <protection/>
    </xf>
    <xf numFmtId="0" fontId="52" fillId="33" borderId="11" xfId="59" applyFont="1" applyFill="1" applyBorder="1" applyAlignment="1">
      <alignment horizontal="center" vertical="center" wrapText="1"/>
      <protection/>
    </xf>
    <xf numFmtId="0" fontId="53" fillId="0" borderId="11" xfId="59" applyFont="1" applyFill="1" applyBorder="1" applyAlignment="1">
      <alignment horizontal="center" vertical="center" wrapText="1"/>
      <protection/>
    </xf>
    <xf numFmtId="0" fontId="52" fillId="0" borderId="11" xfId="59" applyFont="1" applyFill="1" applyBorder="1" applyAlignment="1">
      <alignment vertical="center" wrapText="1"/>
      <protection/>
    </xf>
    <xf numFmtId="0" fontId="52" fillId="0" borderId="11" xfId="59" applyFont="1" applyFill="1" applyBorder="1" applyAlignment="1">
      <alignment horizontal="center" vertical="center" wrapText="1"/>
      <protection/>
    </xf>
    <xf numFmtId="0" fontId="52" fillId="0" borderId="26" xfId="59" applyFont="1" applyFill="1" applyBorder="1" applyAlignment="1">
      <alignment horizontal="center" vertical="center" wrapText="1"/>
      <protection/>
    </xf>
    <xf numFmtId="0" fontId="9" fillId="0" borderId="31" xfId="59" applyFont="1" applyFill="1" applyBorder="1" applyAlignment="1">
      <alignment horizontal="center" vertical="center" wrapText="1"/>
      <protection/>
    </xf>
    <xf numFmtId="0" fontId="26" fillId="0" borderId="10" xfId="59" applyFont="1" applyFill="1" applyBorder="1" applyAlignment="1">
      <alignment horizontal="center" vertical="center" wrapText="1"/>
      <protection/>
    </xf>
    <xf numFmtId="0" fontId="12" fillId="0" borderId="10" xfId="59" applyFont="1" applyFill="1" applyBorder="1" applyAlignment="1">
      <alignment vertical="center" wrapText="1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12" fillId="34" borderId="10" xfId="59" applyFont="1" applyFill="1" applyBorder="1" applyAlignment="1">
      <alignment horizontal="center" vertical="center" wrapText="1"/>
      <protection/>
    </xf>
    <xf numFmtId="0" fontId="12" fillId="34" borderId="22" xfId="59" applyFont="1" applyFill="1" applyBorder="1" applyAlignment="1">
      <alignment horizontal="center" vertical="center" wrapText="1"/>
      <protection/>
    </xf>
    <xf numFmtId="0" fontId="12" fillId="34" borderId="27" xfId="59" applyFont="1" applyFill="1" applyBorder="1" applyAlignment="1">
      <alignment horizontal="center" vertical="center" wrapText="1"/>
      <protection/>
    </xf>
    <xf numFmtId="0" fontId="9" fillId="0" borderId="18" xfId="59" applyFont="1" applyFill="1" applyBorder="1" applyAlignment="1">
      <alignment horizontal="center" vertical="center" wrapText="1"/>
      <protection/>
    </xf>
    <xf numFmtId="0" fontId="9" fillId="0" borderId="11" xfId="59" applyFont="1" applyFill="1" applyBorder="1" applyAlignment="1">
      <alignment horizontal="center" vertical="center" wrapText="1"/>
      <protection/>
    </xf>
    <xf numFmtId="0" fontId="9" fillId="0" borderId="14" xfId="59" applyFont="1" applyFill="1" applyBorder="1" applyAlignment="1">
      <alignment horizontal="center" vertical="center" wrapText="1"/>
      <protection/>
    </xf>
    <xf numFmtId="0" fontId="9" fillId="0" borderId="12" xfId="59" applyFont="1" applyFill="1" applyBorder="1" applyAlignment="1">
      <alignment horizontal="center" vertical="center" wrapText="1"/>
      <protection/>
    </xf>
    <xf numFmtId="0" fontId="2" fillId="0" borderId="56" xfId="59" applyFont="1" applyBorder="1" applyAlignment="1">
      <alignment horizontal="center" vertical="center" wrapText="1"/>
      <protection/>
    </xf>
    <xf numFmtId="0" fontId="54" fillId="0" borderId="11" xfId="59" applyFont="1" applyFill="1" applyBorder="1" applyAlignment="1">
      <alignment horizontal="center" vertical="center" wrapText="1"/>
      <protection/>
    </xf>
    <xf numFmtId="0" fontId="9" fillId="0" borderId="10" xfId="59" applyFont="1" applyFill="1" applyBorder="1" applyAlignment="1">
      <alignment horizontal="center" vertical="center" wrapText="1"/>
      <protection/>
    </xf>
    <xf numFmtId="0" fontId="12" fillId="34" borderId="10" xfId="59" applyFont="1" applyFill="1" applyBorder="1" applyAlignment="1">
      <alignment horizontal="center" vertical="center" wrapText="1"/>
      <protection/>
    </xf>
    <xf numFmtId="0" fontId="9" fillId="34" borderId="10" xfId="59" applyFont="1" applyFill="1" applyBorder="1" applyAlignment="1">
      <alignment horizontal="center" vertical="center"/>
      <protection/>
    </xf>
    <xf numFmtId="0" fontId="12" fillId="34" borderId="22" xfId="59" applyFont="1" applyFill="1" applyBorder="1" applyAlignment="1">
      <alignment horizontal="center" vertical="center" wrapText="1"/>
      <protection/>
    </xf>
    <xf numFmtId="0" fontId="9" fillId="34" borderId="10" xfId="59" applyFont="1" applyFill="1" applyBorder="1" applyAlignment="1">
      <alignment horizontal="center" vertical="center" wrapText="1"/>
      <protection/>
    </xf>
    <xf numFmtId="0" fontId="12" fillId="34" borderId="27" xfId="59" applyFont="1" applyFill="1" applyBorder="1" applyAlignment="1">
      <alignment horizontal="center" vertical="center" wrapText="1"/>
      <protection/>
    </xf>
    <xf numFmtId="0" fontId="26" fillId="0" borderId="11" xfId="59" applyFont="1" applyFill="1" applyBorder="1" applyAlignment="1">
      <alignment horizontal="center" vertical="center" wrapText="1"/>
      <protection/>
    </xf>
    <xf numFmtId="0" fontId="9" fillId="0" borderId="32" xfId="59" applyFont="1" applyFill="1" applyBorder="1" applyAlignment="1">
      <alignment horizontal="center" vertical="center" wrapText="1"/>
      <protection/>
    </xf>
    <xf numFmtId="0" fontId="12" fillId="0" borderId="22" xfId="59" applyFont="1" applyFill="1" applyBorder="1" applyAlignment="1">
      <alignment horizontal="center" vertical="center" wrapText="1"/>
      <protection/>
    </xf>
    <xf numFmtId="0" fontId="9" fillId="0" borderId="31" xfId="59" applyFont="1" applyFill="1" applyBorder="1" applyAlignment="1">
      <alignment horizontal="center" vertical="center" wrapText="1"/>
      <protection/>
    </xf>
    <xf numFmtId="0" fontId="26" fillId="0" borderId="10" xfId="59" applyFont="1" applyFill="1" applyBorder="1" applyAlignment="1">
      <alignment horizontal="center" vertical="center" wrapText="1"/>
      <protection/>
    </xf>
    <xf numFmtId="0" fontId="2" fillId="0" borderId="33" xfId="59" applyFont="1" applyBorder="1" applyAlignment="1">
      <alignment horizontal="center" vertical="center" wrapText="1"/>
      <protection/>
    </xf>
    <xf numFmtId="0" fontId="10" fillId="34" borderId="10" xfId="59" applyFont="1" applyFill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 wrapText="1"/>
      <protection/>
    </xf>
    <xf numFmtId="0" fontId="12" fillId="33" borderId="12" xfId="59" applyFont="1" applyFill="1" applyBorder="1" applyAlignment="1">
      <alignment horizontal="center" vertical="center" wrapText="1"/>
      <protection/>
    </xf>
    <xf numFmtId="0" fontId="0" fillId="0" borderId="33" xfId="59" applyFont="1" applyBorder="1" applyAlignment="1">
      <alignment wrapText="1"/>
      <protection/>
    </xf>
    <xf numFmtId="0" fontId="0" fillId="0" borderId="12" xfId="59" applyFont="1" applyBorder="1" applyAlignment="1">
      <alignment horizontal="center" vertical="center" wrapText="1"/>
      <protection/>
    </xf>
    <xf numFmtId="0" fontId="12" fillId="34" borderId="11" xfId="59" applyFont="1" applyFill="1" applyBorder="1" applyAlignment="1">
      <alignment horizontal="center" vertical="center" wrapText="1"/>
      <protection/>
    </xf>
    <xf numFmtId="0" fontId="12" fillId="34" borderId="21" xfId="59" applyFont="1" applyFill="1" applyBorder="1" applyAlignment="1">
      <alignment horizontal="center" vertical="center" wrapText="1"/>
      <protection/>
    </xf>
    <xf numFmtId="0" fontId="12" fillId="34" borderId="26" xfId="59" applyFont="1" applyFill="1" applyBorder="1" applyAlignment="1">
      <alignment horizontal="center" vertical="center" wrapText="1"/>
      <protection/>
    </xf>
    <xf numFmtId="0" fontId="0" fillId="0" borderId="32" xfId="59" applyFont="1" applyBorder="1" applyAlignment="1">
      <alignment wrapText="1"/>
      <protection/>
    </xf>
    <xf numFmtId="0" fontId="0" fillId="0" borderId="11" xfId="59" applyFont="1" applyBorder="1" applyAlignment="1">
      <alignment horizontal="center" vertical="center" wrapText="1"/>
      <protection/>
    </xf>
    <xf numFmtId="0" fontId="12" fillId="33" borderId="17" xfId="59" applyFont="1" applyFill="1" applyBorder="1" applyAlignment="1">
      <alignment horizontal="center" vertical="center" wrapText="1"/>
      <protection/>
    </xf>
    <xf numFmtId="0" fontId="2" fillId="0" borderId="33" xfId="59" applyFont="1" applyBorder="1" applyAlignment="1">
      <alignment horizontal="center" vertical="top" wrapText="1"/>
      <protection/>
    </xf>
    <xf numFmtId="0" fontId="2" fillId="0" borderId="32" xfId="59" applyFont="1" applyBorder="1" applyAlignment="1">
      <alignment horizontal="center" vertical="top" wrapText="1"/>
      <protection/>
    </xf>
    <xf numFmtId="0" fontId="2" fillId="34" borderId="12" xfId="59" applyFont="1" applyFill="1" applyBorder="1" applyAlignment="1">
      <alignment horizontal="center" vertical="top" wrapText="1"/>
      <protection/>
    </xf>
    <xf numFmtId="0" fontId="2" fillId="34" borderId="23" xfId="59" applyFont="1" applyFill="1" applyBorder="1" applyAlignment="1">
      <alignment horizontal="center" vertical="top" wrapText="1"/>
      <protection/>
    </xf>
    <xf numFmtId="0" fontId="2" fillId="34" borderId="28" xfId="59" applyFont="1" applyFill="1" applyBorder="1" applyAlignment="1">
      <alignment horizontal="center" vertical="top" wrapText="1"/>
      <protection/>
    </xf>
    <xf numFmtId="0" fontId="25" fillId="0" borderId="60" xfId="57" applyFont="1" applyBorder="1">
      <alignment/>
      <protection/>
    </xf>
    <xf numFmtId="0" fontId="22" fillId="0" borderId="12" xfId="57" applyFont="1" applyBorder="1" applyAlignment="1">
      <alignment horizontal="center" vertical="center" wrapText="1"/>
      <protection/>
    </xf>
    <xf numFmtId="0" fontId="12" fillId="0" borderId="13" xfId="57" applyFont="1" applyFill="1" applyBorder="1" applyAlignment="1">
      <alignment horizontal="center" vertical="center" wrapText="1"/>
      <protection/>
    </xf>
    <xf numFmtId="0" fontId="22" fillId="0" borderId="11" xfId="57" applyFont="1" applyBorder="1" applyAlignment="1">
      <alignment horizontal="center" vertical="center" wrapText="1"/>
      <protection/>
    </xf>
    <xf numFmtId="0" fontId="81" fillId="0" borderId="13" xfId="57" applyFill="1" applyBorder="1" applyAlignment="1">
      <alignment horizontal="center" vertical="center" wrapText="1"/>
      <protection/>
    </xf>
    <xf numFmtId="0" fontId="9" fillId="0" borderId="14" xfId="57" applyFont="1" applyBorder="1" applyAlignment="1">
      <alignment horizontal="center" vertical="center" wrapText="1"/>
      <protection/>
    </xf>
    <xf numFmtId="0" fontId="22" fillId="0" borderId="10" xfId="57" applyFont="1" applyBorder="1" applyAlignment="1">
      <alignment horizontal="center" vertical="center" wrapText="1"/>
      <protection/>
    </xf>
    <xf numFmtId="0" fontId="16" fillId="0" borderId="0" xfId="57" applyFont="1" applyAlignment="1">
      <alignment horizontal="center" vertical="center"/>
      <protection/>
    </xf>
    <xf numFmtId="0" fontId="12" fillId="0" borderId="0" xfId="59" applyFont="1">
      <alignment/>
      <protection/>
    </xf>
    <xf numFmtId="0" fontId="12" fillId="0" borderId="0" xfId="59" applyFont="1" applyAlignment="1">
      <alignment horizontal="center"/>
      <protection/>
    </xf>
    <xf numFmtId="0" fontId="9" fillId="0" borderId="0" xfId="59" applyFont="1" applyAlignment="1">
      <alignment horizontal="center"/>
      <protection/>
    </xf>
    <xf numFmtId="0" fontId="26" fillId="0" borderId="0" xfId="59" applyFont="1" applyAlignment="1">
      <alignment horizontal="center"/>
      <protection/>
    </xf>
    <xf numFmtId="0" fontId="9" fillId="0" borderId="0" xfId="59" applyFont="1" applyAlignment="1">
      <alignment horizontal="center" vertical="center"/>
      <protection/>
    </xf>
    <xf numFmtId="0" fontId="2" fillId="0" borderId="0" xfId="59" applyFont="1" applyAlignment="1">
      <alignment horizontal="center"/>
      <protection/>
    </xf>
    <xf numFmtId="0" fontId="20" fillId="0" borderId="0" xfId="59" applyFont="1">
      <alignment/>
      <protection/>
    </xf>
    <xf numFmtId="0" fontId="14" fillId="0" borderId="0" xfId="59" applyFont="1" applyAlignment="1">
      <alignment horizontal="center"/>
      <protection/>
    </xf>
    <xf numFmtId="0" fontId="14" fillId="0" borderId="0" xfId="59" applyFont="1">
      <alignment/>
      <protection/>
    </xf>
    <xf numFmtId="0" fontId="17" fillId="0" borderId="0" xfId="59" applyFont="1" applyAlignment="1">
      <alignment horizontal="center"/>
      <protection/>
    </xf>
    <xf numFmtId="0" fontId="28" fillId="0" borderId="0" xfId="59" applyFont="1" applyAlignment="1">
      <alignment horizontal="center"/>
      <protection/>
    </xf>
    <xf numFmtId="0" fontId="17" fillId="0" borderId="0" xfId="59" applyFont="1" applyAlignment="1">
      <alignment horizontal="center" vertical="center"/>
      <protection/>
    </xf>
    <xf numFmtId="0" fontId="8" fillId="0" borderId="0" xfId="59" applyFont="1" applyAlignment="1">
      <alignment horizontal="center"/>
      <protection/>
    </xf>
    <xf numFmtId="0" fontId="15" fillId="33" borderId="36" xfId="57" applyFont="1" applyFill="1" applyBorder="1" applyAlignment="1">
      <alignment horizontal="center" vertical="center"/>
      <protection/>
    </xf>
    <xf numFmtId="0" fontId="15" fillId="33" borderId="40" xfId="57" applyFont="1" applyFill="1" applyBorder="1" applyAlignment="1">
      <alignment horizontal="center" vertical="center"/>
      <protection/>
    </xf>
    <xf numFmtId="0" fontId="29" fillId="0" borderId="37" xfId="57" applyFont="1" applyFill="1" applyBorder="1" applyAlignment="1">
      <alignment horizontal="center" vertical="center" wrapText="1"/>
      <protection/>
    </xf>
    <xf numFmtId="0" fontId="10" fillId="0" borderId="14" xfId="57" applyFont="1" applyBorder="1" applyAlignment="1">
      <alignment horizontal="center" vertical="center" wrapText="1"/>
      <protection/>
    </xf>
    <xf numFmtId="0" fontId="29" fillId="0" borderId="26" xfId="57" applyFont="1" applyFill="1" applyBorder="1" applyAlignment="1">
      <alignment horizontal="center" vertical="center" wrapText="1"/>
      <protection/>
    </xf>
    <xf numFmtId="0" fontId="12" fillId="0" borderId="14" xfId="57" applyFont="1" applyBorder="1" applyAlignment="1">
      <alignment vertical="top" wrapText="1"/>
      <protection/>
    </xf>
    <xf numFmtId="0" fontId="12" fillId="0" borderId="53" xfId="57" applyFont="1" applyFill="1" applyBorder="1" applyAlignment="1">
      <alignment horizontal="center" vertical="center" wrapText="1"/>
      <protection/>
    </xf>
    <xf numFmtId="0" fontId="12" fillId="0" borderId="48" xfId="59" applyFont="1" applyFill="1" applyBorder="1" applyAlignment="1">
      <alignment horizontal="center" vertical="center" wrapText="1"/>
      <protection/>
    </xf>
    <xf numFmtId="0" fontId="10" fillId="0" borderId="30" xfId="59" applyFont="1" applyBorder="1" applyAlignment="1">
      <alignment horizontal="center" vertical="center" wrapText="1"/>
      <protection/>
    </xf>
    <xf numFmtId="0" fontId="12" fillId="0" borderId="30" xfId="59" applyFont="1" applyBorder="1" applyAlignment="1">
      <alignment horizontal="center" vertical="center" wrapText="1"/>
      <protection/>
    </xf>
    <xf numFmtId="0" fontId="9" fillId="0" borderId="56" xfId="59" applyFont="1" applyBorder="1" applyAlignment="1">
      <alignment wrapText="1"/>
      <protection/>
    </xf>
    <xf numFmtId="0" fontId="12" fillId="0" borderId="30" xfId="59" applyFont="1" applyBorder="1" applyAlignment="1">
      <alignment vertical="center" wrapText="1"/>
      <protection/>
    </xf>
    <xf numFmtId="0" fontId="12" fillId="0" borderId="15" xfId="59" applyFont="1" applyFill="1" applyBorder="1" applyAlignment="1">
      <alignment horizontal="center" vertical="center" wrapText="1"/>
      <protection/>
    </xf>
    <xf numFmtId="0" fontId="9" fillId="0" borderId="31" xfId="59" applyFont="1" applyBorder="1" applyAlignment="1">
      <alignment wrapText="1"/>
      <protection/>
    </xf>
    <xf numFmtId="0" fontId="1" fillId="0" borderId="27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2" fillId="0" borderId="30" xfId="0" applyFont="1" applyFill="1" applyBorder="1" applyAlignment="1" applyProtection="1">
      <alignment horizontal="center" vertical="center" wrapText="1"/>
      <protection locked="0"/>
    </xf>
    <xf numFmtId="0" fontId="12" fillId="0" borderId="48" xfId="0" applyFont="1" applyFill="1" applyBorder="1" applyAlignment="1" applyProtection="1">
      <alignment horizontal="center" vertical="center" wrapText="1"/>
      <protection locked="0"/>
    </xf>
    <xf numFmtId="0" fontId="12" fillId="0" borderId="46" xfId="0" applyFont="1" applyBorder="1" applyAlignment="1">
      <alignment horizontal="center" vertical="center" wrapText="1"/>
    </xf>
    <xf numFmtId="49" fontId="10" fillId="0" borderId="30" xfId="0" applyNumberFormat="1" applyFont="1" applyBorder="1" applyAlignment="1">
      <alignment horizontal="center" vertical="center" wrapText="1"/>
    </xf>
    <xf numFmtId="49" fontId="12" fillId="0" borderId="48" xfId="0" applyNumberFormat="1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12" fillId="35" borderId="41" xfId="0" applyFont="1" applyFill="1" applyBorder="1" applyAlignment="1" applyProtection="1">
      <alignment horizontal="center" vertical="center" wrapText="1"/>
      <protection locked="0"/>
    </xf>
    <xf numFmtId="0" fontId="12" fillId="34" borderId="63" xfId="0" applyFont="1" applyFill="1" applyBorder="1" applyAlignment="1">
      <alignment horizontal="center" vertical="center" wrapText="1"/>
    </xf>
    <xf numFmtId="0" fontId="9" fillId="34" borderId="29" xfId="0" applyFont="1" applyFill="1" applyBorder="1" applyAlignment="1">
      <alignment horizontal="center" vertical="center"/>
    </xf>
    <xf numFmtId="0" fontId="12" fillId="34" borderId="41" xfId="0" applyFont="1" applyFill="1" applyBorder="1" applyAlignment="1">
      <alignment horizontal="center" vertical="center" wrapText="1"/>
    </xf>
    <xf numFmtId="0" fontId="14" fillId="0" borderId="14" xfId="59" applyFont="1" applyBorder="1" applyAlignment="1">
      <alignment horizontal="center" vertical="center" wrapText="1"/>
      <protection/>
    </xf>
    <xf numFmtId="0" fontId="14" fillId="0" borderId="24" xfId="59" applyFont="1" applyBorder="1" applyAlignment="1">
      <alignment horizontal="center" vertical="center" wrapText="1"/>
      <protection/>
    </xf>
    <xf numFmtId="0" fontId="14" fillId="0" borderId="13" xfId="59" applyFont="1" applyBorder="1" applyAlignment="1">
      <alignment horizontal="center" vertical="center" wrapText="1"/>
      <protection/>
    </xf>
    <xf numFmtId="0" fontId="12" fillId="34" borderId="29" xfId="59" applyFont="1" applyFill="1" applyBorder="1" applyAlignment="1">
      <alignment horizontal="center" vertical="center" wrapText="1"/>
      <protection/>
    </xf>
    <xf numFmtId="0" fontId="9" fillId="34" borderId="29" xfId="59" applyFont="1" applyFill="1" applyBorder="1" applyAlignment="1">
      <alignment horizontal="center" vertical="center"/>
      <protection/>
    </xf>
    <xf numFmtId="0" fontId="12" fillId="34" borderId="63" xfId="59" applyFont="1" applyFill="1" applyBorder="1" applyAlignment="1">
      <alignment horizontal="center" vertical="center" wrapText="1"/>
      <protection/>
    </xf>
    <xf numFmtId="0" fontId="10" fillId="34" borderId="29" xfId="59" applyFont="1" applyFill="1" applyBorder="1" applyAlignment="1">
      <alignment horizontal="center" vertical="center" wrapText="1"/>
      <protection/>
    </xf>
    <xf numFmtId="0" fontId="12" fillId="34" borderId="42" xfId="59" applyFont="1" applyFill="1" applyBorder="1" applyAlignment="1">
      <alignment horizontal="center" vertical="center" wrapText="1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9" fillId="0" borderId="14" xfId="59" applyFont="1" applyBorder="1" applyAlignment="1">
      <alignment horizontal="center" vertical="center" wrapText="1"/>
      <protection/>
    </xf>
    <xf numFmtId="0" fontId="2" fillId="0" borderId="11" xfId="59" applyFont="1" applyBorder="1" applyAlignment="1">
      <alignment vertical="center" wrapText="1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12" fillId="0" borderId="22" xfId="59" applyFont="1" applyBorder="1" applyAlignment="1">
      <alignment horizontal="center" vertical="center" wrapText="1"/>
      <protection/>
    </xf>
    <xf numFmtId="0" fontId="2" fillId="0" borderId="14" xfId="59" applyFont="1" applyBorder="1" applyAlignment="1">
      <alignment vertical="center" wrapText="1"/>
      <protection/>
    </xf>
    <xf numFmtId="0" fontId="20" fillId="35" borderId="33" xfId="59" applyFont="1" applyFill="1" applyBorder="1" applyAlignment="1">
      <alignment horizontal="center" vertical="center" wrapText="1"/>
      <protection/>
    </xf>
    <xf numFmtId="0" fontId="22" fillId="35" borderId="12" xfId="59" applyFont="1" applyFill="1" applyBorder="1" applyAlignment="1">
      <alignment horizontal="center" vertical="center" wrapText="1"/>
      <protection/>
    </xf>
    <xf numFmtId="0" fontId="20" fillId="35" borderId="34" xfId="59" applyFont="1" applyFill="1" applyBorder="1" applyAlignment="1">
      <alignment horizontal="center" vertical="center" wrapText="1"/>
      <protection/>
    </xf>
    <xf numFmtId="0" fontId="22" fillId="35" borderId="18" xfId="59" applyFont="1" applyFill="1" applyBorder="1" applyAlignment="1">
      <alignment horizontal="center" vertical="center" wrapText="1"/>
      <protection/>
    </xf>
    <xf numFmtId="0" fontId="20" fillId="0" borderId="32" xfId="59" applyFont="1" applyBorder="1" applyAlignment="1">
      <alignment horizontal="center" vertical="center" wrapText="1"/>
      <protection/>
    </xf>
    <xf numFmtId="0" fontId="20" fillId="0" borderId="31" xfId="59" applyFont="1" applyBorder="1" applyAlignment="1">
      <alignment horizontal="center" vertical="center" wrapText="1"/>
      <protection/>
    </xf>
    <xf numFmtId="0" fontId="2" fillId="0" borderId="10" xfId="59" applyFont="1" applyBorder="1" applyAlignment="1">
      <alignment vertical="center" wrapText="1"/>
      <protection/>
    </xf>
    <xf numFmtId="0" fontId="38" fillId="0" borderId="0" xfId="59" applyFont="1">
      <alignment/>
      <protection/>
    </xf>
    <xf numFmtId="0" fontId="12" fillId="34" borderId="42" xfId="59" applyFont="1" applyFill="1" applyBorder="1" applyAlignment="1">
      <alignment horizontal="center" vertical="center" wrapText="1"/>
      <protection/>
    </xf>
    <xf numFmtId="0" fontId="12" fillId="34" borderId="29" xfId="59" applyFont="1" applyFill="1" applyBorder="1" applyAlignment="1">
      <alignment horizontal="center" vertical="center" wrapText="1"/>
      <protection/>
    </xf>
    <xf numFmtId="0" fontId="9" fillId="34" borderId="29" xfId="59" applyFont="1" applyFill="1" applyBorder="1" applyAlignment="1">
      <alignment horizontal="center" vertical="center" wrapText="1"/>
      <protection/>
    </xf>
    <xf numFmtId="0" fontId="12" fillId="34" borderId="63" xfId="59" applyFont="1" applyFill="1" applyBorder="1" applyAlignment="1">
      <alignment horizontal="center" vertical="center" wrapText="1"/>
      <protection/>
    </xf>
    <xf numFmtId="0" fontId="9" fillId="34" borderId="29" xfId="59" applyFont="1" applyFill="1" applyBorder="1" applyAlignment="1">
      <alignment horizontal="center" vertical="center"/>
      <protection/>
    </xf>
    <xf numFmtId="0" fontId="12" fillId="0" borderId="29" xfId="59" applyFont="1" applyFill="1" applyBorder="1" applyAlignment="1">
      <alignment horizontal="center" vertical="center" wrapText="1"/>
      <protection/>
    </xf>
    <xf numFmtId="0" fontId="9" fillId="0" borderId="47" xfId="59" applyFont="1" applyBorder="1" applyAlignment="1">
      <alignment horizontal="center" vertical="center" wrapText="1"/>
      <protection/>
    </xf>
    <xf numFmtId="0" fontId="0" fillId="0" borderId="0" xfId="59" applyAlignment="1">
      <alignment wrapText="1"/>
      <protection/>
    </xf>
    <xf numFmtId="0" fontId="0" fillId="0" borderId="0" xfId="59" applyFont="1" applyAlignment="1">
      <alignment wrapText="1"/>
      <protection/>
    </xf>
    <xf numFmtId="0" fontId="14" fillId="33" borderId="30" xfId="59" applyFont="1" applyFill="1" applyBorder="1" applyAlignment="1">
      <alignment horizontal="center" vertical="center"/>
      <protection/>
    </xf>
    <xf numFmtId="0" fontId="14" fillId="33" borderId="30" xfId="59" applyFont="1" applyFill="1" applyBorder="1" applyAlignment="1" applyProtection="1">
      <alignment horizontal="center" vertical="center" wrapText="1"/>
      <protection locked="0"/>
    </xf>
    <xf numFmtId="0" fontId="14" fillId="33" borderId="0" xfId="59" applyFont="1" applyFill="1" applyAlignment="1">
      <alignment horizontal="center" vertical="center"/>
      <protection/>
    </xf>
    <xf numFmtId="0" fontId="14" fillId="33" borderId="29" xfId="59" applyFont="1" applyFill="1" applyBorder="1" applyAlignment="1" applyProtection="1">
      <alignment horizontal="center" vertical="center" wrapText="1"/>
      <protection locked="0"/>
    </xf>
    <xf numFmtId="0" fontId="0" fillId="0" borderId="36" xfId="59" applyBorder="1">
      <alignment/>
      <protection/>
    </xf>
    <xf numFmtId="0" fontId="12" fillId="0" borderId="41" xfId="59" applyFont="1" applyFill="1" applyBorder="1" applyAlignment="1">
      <alignment horizontal="center" vertical="center" wrapText="1"/>
      <protection/>
    </xf>
    <xf numFmtId="0" fontId="12" fillId="0" borderId="29" xfId="59" applyFont="1" applyFill="1" applyBorder="1" applyAlignment="1">
      <alignment horizontal="center" vertical="center" wrapText="1"/>
      <protection/>
    </xf>
    <xf numFmtId="0" fontId="12" fillId="0" borderId="41" xfId="59" applyFont="1" applyFill="1" applyBorder="1" applyAlignment="1" applyProtection="1">
      <alignment horizontal="center" vertical="center" wrapText="1"/>
      <protection locked="0"/>
    </xf>
    <xf numFmtId="0" fontId="12" fillId="0" borderId="29" xfId="59" applyFont="1" applyFill="1" applyBorder="1" applyAlignment="1" applyProtection="1">
      <alignment horizontal="center" vertical="center" wrapText="1"/>
      <protection locked="0"/>
    </xf>
    <xf numFmtId="0" fontId="0" fillId="0" borderId="0" xfId="59" applyBorder="1">
      <alignment/>
      <protection/>
    </xf>
    <xf numFmtId="0" fontId="12" fillId="35" borderId="11" xfId="59" applyFont="1" applyFill="1" applyBorder="1" applyAlignment="1">
      <alignment vertical="center" wrapText="1"/>
      <protection/>
    </xf>
    <xf numFmtId="0" fontId="14" fillId="0" borderId="41" xfId="59" applyFont="1" applyFill="1" applyBorder="1" applyAlignment="1">
      <alignment horizontal="center" vertical="center" wrapText="1"/>
      <protection/>
    </xf>
    <xf numFmtId="0" fontId="14" fillId="0" borderId="41" xfId="59" applyFont="1" applyFill="1" applyBorder="1" applyAlignment="1" applyProtection="1">
      <alignment horizontal="center" vertical="center" wrapText="1"/>
      <protection locked="0"/>
    </xf>
    <xf numFmtId="0" fontId="12" fillId="0" borderId="29" xfId="59" applyFont="1" applyFill="1" applyBorder="1" applyAlignment="1" applyProtection="1">
      <alignment horizontal="center" vertical="center" wrapText="1"/>
      <protection locked="0"/>
    </xf>
    <xf numFmtId="0" fontId="14" fillId="0" borderId="15" xfId="59" applyFont="1" applyFill="1" applyBorder="1" applyAlignment="1">
      <alignment horizontal="center" vertical="center" wrapText="1"/>
      <protection/>
    </xf>
    <xf numFmtId="0" fontId="14" fillId="0" borderId="15" xfId="59" applyFont="1" applyFill="1" applyBorder="1" applyAlignment="1" applyProtection="1">
      <alignment horizontal="center" vertical="center" wrapText="1"/>
      <protection locked="0"/>
    </xf>
    <xf numFmtId="0" fontId="12" fillId="0" borderId="10" xfId="59" applyFont="1" applyFill="1" applyBorder="1" applyAlignment="1" applyProtection="1">
      <alignment horizontal="center" vertical="center" wrapText="1"/>
      <protection locked="0"/>
    </xf>
    <xf numFmtId="0" fontId="12" fillId="35" borderId="10" xfId="59" applyFont="1" applyFill="1" applyBorder="1" applyAlignment="1">
      <alignment vertical="center" wrapText="1"/>
      <protection/>
    </xf>
    <xf numFmtId="0" fontId="22" fillId="35" borderId="34" xfId="59" applyFont="1" applyFill="1" applyBorder="1" applyAlignment="1">
      <alignment horizontal="center" vertical="center" wrapText="1"/>
      <protection/>
    </xf>
    <xf numFmtId="0" fontId="12" fillId="35" borderId="18" xfId="59" applyFont="1" applyFill="1" applyBorder="1" applyAlignment="1">
      <alignment vertical="center" wrapText="1"/>
      <protection/>
    </xf>
    <xf numFmtId="0" fontId="22" fillId="35" borderId="32" xfId="59" applyFont="1" applyFill="1" applyBorder="1" applyAlignment="1">
      <alignment horizontal="center" vertical="center" wrapText="1"/>
      <protection/>
    </xf>
    <xf numFmtId="0" fontId="22" fillId="35" borderId="11" xfId="59" applyFont="1" applyFill="1" applyBorder="1" applyAlignment="1">
      <alignment horizontal="center" vertical="center" wrapText="1"/>
      <protection/>
    </xf>
    <xf numFmtId="0" fontId="20" fillId="35" borderId="11" xfId="59" applyFont="1" applyFill="1" applyBorder="1" applyAlignment="1">
      <alignment horizontal="center" vertical="center" wrapText="1"/>
      <protection/>
    </xf>
    <xf numFmtId="0" fontId="20" fillId="35" borderId="26" xfId="59" applyFont="1" applyFill="1" applyBorder="1" applyAlignment="1">
      <alignment horizontal="center" vertical="center" wrapText="1"/>
      <protection/>
    </xf>
    <xf numFmtId="0" fontId="20" fillId="35" borderId="18" xfId="59" applyFont="1" applyFill="1" applyBorder="1" applyAlignment="1">
      <alignment horizontal="center" vertical="center" wrapText="1"/>
      <protection/>
    </xf>
    <xf numFmtId="0" fontId="20" fillId="35" borderId="19" xfId="59" applyFont="1" applyFill="1" applyBorder="1" applyAlignment="1">
      <alignment horizontal="center" vertical="center" wrapText="1"/>
      <protection/>
    </xf>
    <xf numFmtId="0" fontId="22" fillId="35" borderId="31" xfId="59" applyFont="1" applyFill="1" applyBorder="1" applyAlignment="1">
      <alignment horizontal="center" vertical="center" wrapText="1"/>
      <protection/>
    </xf>
    <xf numFmtId="0" fontId="20" fillId="35" borderId="12" xfId="59" applyFont="1" applyFill="1" applyBorder="1" applyAlignment="1">
      <alignment horizontal="center" vertical="center" wrapText="1"/>
      <protection/>
    </xf>
    <xf numFmtId="0" fontId="20" fillId="35" borderId="28" xfId="59" applyFont="1" applyFill="1" applyBorder="1" applyAlignment="1">
      <alignment horizontal="center" vertical="center" wrapText="1"/>
      <protection/>
    </xf>
    <xf numFmtId="0" fontId="20" fillId="35" borderId="33" xfId="59" applyFont="1" applyFill="1" applyBorder="1" applyAlignment="1">
      <alignment horizontal="center" vertical="center" wrapText="1"/>
      <protection/>
    </xf>
    <xf numFmtId="0" fontId="9" fillId="0" borderId="18" xfId="59" applyFont="1" applyFill="1" applyBorder="1" applyAlignment="1">
      <alignment horizontal="center" vertical="center" wrapText="1"/>
      <protection/>
    </xf>
    <xf numFmtId="0" fontId="12" fillId="0" borderId="18" xfId="59" applyFont="1" applyFill="1" applyBorder="1" applyAlignment="1">
      <alignment horizontal="center" vertical="center" wrapText="1"/>
      <protection/>
    </xf>
    <xf numFmtId="0" fontId="12" fillId="0" borderId="19" xfId="59" applyFont="1" applyFill="1" applyBorder="1" applyAlignment="1">
      <alignment horizontal="center" vertical="center" wrapText="1"/>
      <protection/>
    </xf>
    <xf numFmtId="0" fontId="20" fillId="35" borderId="34" xfId="59" applyFont="1" applyFill="1" applyBorder="1" applyAlignment="1">
      <alignment horizontal="center" vertical="center" wrapText="1"/>
      <protection/>
    </xf>
    <xf numFmtId="0" fontId="12" fillId="35" borderId="32" xfId="59" applyFont="1" applyFill="1" applyBorder="1" applyAlignment="1">
      <alignment vertical="center" wrapText="1"/>
      <protection/>
    </xf>
    <xf numFmtId="0" fontId="12" fillId="0" borderId="32" xfId="59" applyFont="1" applyBorder="1" applyAlignment="1">
      <alignment vertical="center" wrapText="1"/>
      <protection/>
    </xf>
    <xf numFmtId="0" fontId="2" fillId="0" borderId="52" xfId="59" applyFont="1" applyBorder="1" applyAlignment="1">
      <alignment horizontal="center" vertical="center" wrapText="1"/>
      <protection/>
    </xf>
    <xf numFmtId="0" fontId="9" fillId="0" borderId="14" xfId="59" applyFont="1" applyBorder="1" applyAlignment="1">
      <alignment horizontal="center" vertical="center" wrapText="1"/>
      <protection/>
    </xf>
    <xf numFmtId="0" fontId="9" fillId="0" borderId="52" xfId="59" applyFont="1" applyBorder="1" applyAlignment="1">
      <alignment horizontal="center" vertical="center" wrapText="1"/>
      <protection/>
    </xf>
    <xf numFmtId="0" fontId="12" fillId="0" borderId="13" xfId="59" applyFont="1" applyFill="1" applyBorder="1" applyAlignment="1">
      <alignment horizontal="center" vertical="center" wrapText="1"/>
      <protection/>
    </xf>
    <xf numFmtId="0" fontId="2" fillId="0" borderId="34" xfId="57" applyFont="1" applyFill="1" applyBorder="1" applyAlignment="1">
      <alignment horizontal="center" vertical="center" wrapText="1"/>
      <protection/>
    </xf>
    <xf numFmtId="0" fontId="12" fillId="0" borderId="63" xfId="57" applyFont="1" applyFill="1" applyBorder="1" applyAlignment="1">
      <alignment horizontal="center" vertical="center" wrapText="1"/>
      <protection/>
    </xf>
    <xf numFmtId="49" fontId="10" fillId="33" borderId="25" xfId="57" applyNumberFormat="1" applyFont="1" applyFill="1" applyBorder="1" applyAlignment="1">
      <alignment horizontal="center" vertical="center" wrapText="1"/>
      <protection/>
    </xf>
    <xf numFmtId="0" fontId="52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 wrapText="1"/>
    </xf>
    <xf numFmtId="0" fontId="12" fillId="0" borderId="0" xfId="59" applyFont="1" applyAlignment="1">
      <alignment wrapText="1"/>
      <protection/>
    </xf>
    <xf numFmtId="0" fontId="0" fillId="0" borderId="33" xfId="59" applyFont="1" applyBorder="1" applyAlignment="1">
      <alignment horizontal="center" vertical="center" wrapText="1"/>
      <protection/>
    </xf>
    <xf numFmtId="0" fontId="0" fillId="0" borderId="32" xfId="59" applyFont="1" applyBorder="1" applyAlignment="1">
      <alignment horizontal="center" vertical="center" wrapText="1"/>
      <protection/>
    </xf>
    <xf numFmtId="0" fontId="12" fillId="35" borderId="13" xfId="59" applyFont="1" applyFill="1" applyBorder="1" applyAlignment="1">
      <alignment horizontal="center" vertical="center" wrapText="1"/>
      <protection/>
    </xf>
    <xf numFmtId="0" fontId="12" fillId="35" borderId="14" xfId="59" applyFont="1" applyFill="1" applyBorder="1" applyAlignment="1">
      <alignment horizontal="center" vertical="center" wrapText="1"/>
      <protection/>
    </xf>
    <xf numFmtId="0" fontId="12" fillId="0" borderId="23" xfId="59" applyFont="1" applyFill="1" applyBorder="1" applyAlignment="1">
      <alignment horizontal="center" vertical="center" wrapText="1"/>
      <protection/>
    </xf>
    <xf numFmtId="0" fontId="0" fillId="0" borderId="26" xfId="59" applyFont="1" applyBorder="1" applyAlignment="1">
      <alignment horizontal="center" vertical="center" wrapText="1"/>
      <protection/>
    </xf>
    <xf numFmtId="0" fontId="81" fillId="0" borderId="42" xfId="57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81" fillId="0" borderId="26" xfId="57" applyFill="1" applyBorder="1" applyAlignment="1">
      <alignment horizontal="center" vertical="center" wrapText="1"/>
      <protection/>
    </xf>
    <xf numFmtId="0" fontId="2" fillId="0" borderId="11" xfId="57" applyFont="1" applyBorder="1" applyAlignment="1">
      <alignment horizontal="center" vertical="center" wrapText="1"/>
      <protection/>
    </xf>
    <xf numFmtId="0" fontId="81" fillId="0" borderId="14" xfId="57" applyBorder="1" applyAlignment="1">
      <alignment horizontal="center" vertical="center" wrapText="1"/>
      <protection/>
    </xf>
    <xf numFmtId="0" fontId="14" fillId="33" borderId="29" xfId="57" applyFont="1" applyFill="1" applyBorder="1" applyAlignment="1" applyProtection="1">
      <alignment horizontal="center" vertical="center" wrapText="1"/>
      <protection locked="0"/>
    </xf>
    <xf numFmtId="0" fontId="81" fillId="0" borderId="37" xfId="57" applyBorder="1" applyAlignment="1">
      <alignment horizontal="center" vertical="center" wrapText="1"/>
      <protection/>
    </xf>
    <xf numFmtId="0" fontId="100" fillId="34" borderId="11" xfId="0" applyFont="1" applyFill="1" applyBorder="1" applyAlignment="1">
      <alignment horizontal="center" vertical="center" wrapText="1"/>
    </xf>
    <xf numFmtId="0" fontId="100" fillId="0" borderId="18" xfId="57" applyFont="1" applyFill="1" applyBorder="1" applyAlignment="1">
      <alignment horizontal="center" vertical="center" wrapText="1"/>
      <protection/>
    </xf>
    <xf numFmtId="0" fontId="100" fillId="0" borderId="29" xfId="57" applyFont="1" applyFill="1" applyBorder="1" applyAlignment="1">
      <alignment horizontal="center" vertical="center" wrapText="1"/>
      <protection/>
    </xf>
    <xf numFmtId="0" fontId="100" fillId="0" borderId="27" xfId="57" applyFont="1" applyFill="1" applyBorder="1" applyAlignment="1">
      <alignment horizontal="center" vertical="center" wrapText="1"/>
      <protection/>
    </xf>
    <xf numFmtId="0" fontId="100" fillId="0" borderId="10" xfId="57" applyFont="1" applyFill="1" applyBorder="1" applyAlignment="1">
      <alignment horizontal="center" vertical="center" wrapText="1"/>
      <protection/>
    </xf>
    <xf numFmtId="0" fontId="101" fillId="0" borderId="10" xfId="57" applyFont="1" applyFill="1" applyBorder="1" applyAlignment="1">
      <alignment horizontal="center" vertical="center" wrapText="1"/>
      <protection/>
    </xf>
    <xf numFmtId="1" fontId="14" fillId="0" borderId="22" xfId="57" applyNumberFormat="1" applyFont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8" xfId="59" applyFont="1" applyBorder="1" applyAlignment="1">
      <alignment horizontal="center" vertical="center" wrapText="1"/>
      <protection/>
    </xf>
    <xf numFmtId="0" fontId="10" fillId="34" borderId="18" xfId="59" applyFont="1" applyFill="1" applyBorder="1" applyAlignment="1">
      <alignment horizontal="center" vertical="center" wrapText="1"/>
      <protection/>
    </xf>
    <xf numFmtId="0" fontId="12" fillId="34" borderId="18" xfId="59" applyFont="1" applyFill="1" applyBorder="1" applyAlignment="1">
      <alignment horizontal="center" vertical="center" wrapText="1"/>
      <protection/>
    </xf>
    <xf numFmtId="0" fontId="12" fillId="34" borderId="19" xfId="59" applyFont="1" applyFill="1" applyBorder="1" applyAlignment="1">
      <alignment horizontal="center" vertical="center" wrapText="1"/>
      <protection/>
    </xf>
    <xf numFmtId="0" fontId="9" fillId="0" borderId="33" xfId="59" applyFont="1" applyBorder="1" applyAlignment="1">
      <alignment horizontal="center" vertical="center" wrapText="1"/>
      <protection/>
    </xf>
    <xf numFmtId="0" fontId="21" fillId="0" borderId="11" xfId="59" applyFont="1" applyBorder="1" applyAlignment="1">
      <alignment horizontal="center" vertical="center" wrapText="1"/>
      <protection/>
    </xf>
    <xf numFmtId="0" fontId="14" fillId="36" borderId="16" xfId="59" applyFont="1" applyFill="1" applyBorder="1" applyAlignment="1">
      <alignment horizontal="center" vertical="center" wrapText="1"/>
      <protection/>
    </xf>
    <xf numFmtId="0" fontId="0" fillId="0" borderId="12" xfId="59" applyFont="1" applyBorder="1" applyAlignment="1">
      <alignment horizontal="center" vertical="center" wrapText="1"/>
      <protection/>
    </xf>
    <xf numFmtId="0" fontId="0" fillId="0" borderId="23" xfId="59" applyFont="1" applyBorder="1" applyAlignment="1">
      <alignment horizontal="center" vertical="center" wrapText="1"/>
      <protection/>
    </xf>
    <xf numFmtId="0" fontId="0" fillId="0" borderId="28" xfId="59" applyFont="1" applyBorder="1" applyAlignment="1">
      <alignment horizontal="center" vertical="center" wrapText="1"/>
      <protection/>
    </xf>
    <xf numFmtId="0" fontId="0" fillId="0" borderId="12" xfId="59" applyFont="1" applyBorder="1" applyAlignment="1">
      <alignment vertical="center" wrapText="1"/>
      <protection/>
    </xf>
    <xf numFmtId="0" fontId="10" fillId="0" borderId="28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horizontal="center" vertical="center" wrapText="1"/>
      <protection/>
    </xf>
    <xf numFmtId="0" fontId="0" fillId="0" borderId="21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vertical="center" wrapText="1"/>
      <protection/>
    </xf>
    <xf numFmtId="0" fontId="10" fillId="0" borderId="26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 wrapText="1"/>
      <protection/>
    </xf>
    <xf numFmtId="0" fontId="0" fillId="0" borderId="22" xfId="59" applyFont="1" applyBorder="1" applyAlignment="1">
      <alignment horizontal="center" vertical="center" wrapText="1"/>
      <protection/>
    </xf>
    <xf numFmtId="0" fontId="0" fillId="36" borderId="17" xfId="59" applyFont="1" applyFill="1" applyBorder="1" applyAlignment="1">
      <alignment horizontal="center" vertical="center" wrapText="1"/>
      <protection/>
    </xf>
    <xf numFmtId="0" fontId="0" fillId="36" borderId="12" xfId="59" applyFont="1" applyFill="1" applyBorder="1" applyAlignment="1">
      <alignment horizontal="center" vertical="center" wrapText="1"/>
      <protection/>
    </xf>
    <xf numFmtId="0" fontId="0" fillId="36" borderId="16" xfId="59" applyFont="1" applyFill="1" applyBorder="1" applyAlignment="1">
      <alignment horizontal="center" vertical="center" wrapText="1"/>
      <protection/>
    </xf>
    <xf numFmtId="0" fontId="0" fillId="36" borderId="11" xfId="59" applyFont="1" applyFill="1" applyBorder="1" applyAlignment="1">
      <alignment horizontal="center" vertical="center" wrapText="1"/>
      <protection/>
    </xf>
    <xf numFmtId="0" fontId="12" fillId="36" borderId="16" xfId="59" applyFont="1" applyFill="1" applyBorder="1" applyAlignment="1" applyProtection="1">
      <alignment horizontal="center" vertical="center" wrapText="1"/>
      <protection locked="0"/>
    </xf>
    <xf numFmtId="0" fontId="12" fillId="36" borderId="11" xfId="59" applyFont="1" applyFill="1" applyBorder="1" applyAlignment="1" applyProtection="1">
      <alignment horizontal="center" vertical="center" wrapText="1"/>
      <protection locked="0"/>
    </xf>
    <xf numFmtId="0" fontId="12" fillId="36" borderId="16" xfId="59" applyFont="1" applyFill="1" applyBorder="1" applyAlignment="1">
      <alignment horizontal="center" vertical="center" wrapText="1"/>
      <protection/>
    </xf>
    <xf numFmtId="0" fontId="12" fillId="36" borderId="11" xfId="59" applyFont="1" applyFill="1" applyBorder="1" applyAlignment="1">
      <alignment horizontal="center" vertical="center" wrapText="1"/>
      <protection/>
    </xf>
    <xf numFmtId="0" fontId="0" fillId="36" borderId="15" xfId="59" applyFont="1" applyFill="1" applyBorder="1" applyAlignment="1">
      <alignment horizontal="center" vertical="center" wrapText="1"/>
      <protection/>
    </xf>
    <xf numFmtId="0" fontId="0" fillId="36" borderId="10" xfId="59" applyFont="1" applyFill="1" applyBorder="1" applyAlignment="1">
      <alignment horizontal="center" vertical="center" wrapText="1"/>
      <protection/>
    </xf>
    <xf numFmtId="0" fontId="12" fillId="36" borderId="15" xfId="59" applyFont="1" applyFill="1" applyBorder="1" applyAlignment="1">
      <alignment horizontal="center" vertical="center" wrapText="1"/>
      <protection/>
    </xf>
    <xf numFmtId="0" fontId="12" fillId="36" borderId="10" xfId="59" applyFont="1" applyFill="1" applyBorder="1" applyAlignment="1">
      <alignment horizontal="center" vertical="center" wrapText="1"/>
      <protection/>
    </xf>
    <xf numFmtId="0" fontId="10" fillId="0" borderId="27" xfId="59" applyFont="1" applyBorder="1" applyAlignment="1">
      <alignment horizontal="center" vertical="top" wrapText="1"/>
      <protection/>
    </xf>
    <xf numFmtId="0" fontId="8" fillId="0" borderId="12" xfId="59" applyFont="1" applyBorder="1" applyAlignment="1">
      <alignment horizontal="center" vertical="center" wrapText="1"/>
      <protection/>
    </xf>
    <xf numFmtId="0" fontId="8" fillId="0" borderId="23" xfId="59" applyFont="1" applyBorder="1" applyAlignment="1">
      <alignment horizontal="center" vertical="center" wrapText="1"/>
      <protection/>
    </xf>
    <xf numFmtId="0" fontId="8" fillId="0" borderId="28" xfId="59" applyFont="1" applyBorder="1" applyAlignment="1">
      <alignment horizontal="center" vertical="center" wrapText="1"/>
      <protection/>
    </xf>
    <xf numFmtId="49" fontId="10" fillId="36" borderId="48" xfId="59" applyNumberFormat="1" applyFont="1" applyFill="1" applyBorder="1" applyAlignment="1">
      <alignment horizontal="center" vertical="center" wrapText="1"/>
      <protection/>
    </xf>
    <xf numFmtId="0" fontId="12" fillId="36" borderId="30" xfId="59" applyFont="1" applyFill="1" applyBorder="1" applyAlignment="1">
      <alignment horizontal="center" vertical="center" wrapText="1"/>
      <protection/>
    </xf>
    <xf numFmtId="0" fontId="12" fillId="36" borderId="56" xfId="59" applyFont="1" applyFill="1" applyBorder="1" applyAlignment="1" applyProtection="1">
      <alignment horizontal="center" vertical="center" wrapText="1"/>
      <protection locked="0"/>
    </xf>
    <xf numFmtId="0" fontId="12" fillId="36" borderId="30" xfId="59" applyFont="1" applyFill="1" applyBorder="1" applyAlignment="1" applyProtection="1">
      <alignment horizontal="center" vertical="center" wrapText="1"/>
      <protection locked="0"/>
    </xf>
    <xf numFmtId="0" fontId="12" fillId="36" borderId="16" xfId="59" applyFont="1" applyFill="1" applyBorder="1" applyAlignment="1">
      <alignment horizontal="center" vertical="center" wrapText="1"/>
      <protection/>
    </xf>
    <xf numFmtId="0" fontId="12" fillId="36" borderId="11" xfId="59" applyFont="1" applyFill="1" applyBorder="1" applyAlignment="1" applyProtection="1">
      <alignment horizontal="center" vertical="center" wrapText="1"/>
      <protection locked="0"/>
    </xf>
    <xf numFmtId="0" fontId="12" fillId="36" borderId="32" xfId="59" applyFont="1" applyFill="1" applyBorder="1" applyAlignment="1" applyProtection="1">
      <alignment horizontal="center" vertical="center" wrapText="1"/>
      <protection locked="0"/>
    </xf>
    <xf numFmtId="0" fontId="2" fillId="36" borderId="16" xfId="59" applyFont="1" applyFill="1" applyBorder="1" applyAlignment="1">
      <alignment horizontal="center" vertical="center" wrapText="1"/>
      <protection/>
    </xf>
    <xf numFmtId="0" fontId="2" fillId="36" borderId="11" xfId="59" applyFont="1" applyFill="1" applyBorder="1" applyAlignment="1">
      <alignment horizontal="center" vertical="center" wrapText="1"/>
      <protection/>
    </xf>
    <xf numFmtId="0" fontId="12" fillId="36" borderId="11" xfId="59" applyFont="1" applyFill="1" applyBorder="1" applyAlignment="1">
      <alignment horizontal="center" vertical="center" wrapText="1"/>
      <protection/>
    </xf>
    <xf numFmtId="0" fontId="2" fillId="36" borderId="15" xfId="59" applyFont="1" applyFill="1" applyBorder="1" applyAlignment="1">
      <alignment horizontal="center" vertical="center" wrapText="1"/>
      <protection/>
    </xf>
    <xf numFmtId="0" fontId="2" fillId="36" borderId="10" xfId="59" applyFont="1" applyFill="1" applyBorder="1" applyAlignment="1">
      <alignment horizontal="center" vertical="center" wrapText="1"/>
      <protection/>
    </xf>
    <xf numFmtId="0" fontId="12" fillId="0" borderId="10" xfId="59" applyFont="1" applyBorder="1" applyAlignment="1">
      <alignment vertical="center" wrapText="1"/>
      <protection/>
    </xf>
    <xf numFmtId="0" fontId="102" fillId="0" borderId="11" xfId="59" applyFont="1" applyFill="1" applyBorder="1" applyAlignment="1">
      <alignment vertical="center" wrapText="1"/>
      <protection/>
    </xf>
    <xf numFmtId="0" fontId="102" fillId="0" borderId="10" xfId="59" applyFont="1" applyFill="1" applyBorder="1" applyAlignment="1">
      <alignment vertical="center" wrapText="1"/>
      <protection/>
    </xf>
    <xf numFmtId="0" fontId="102" fillId="33" borderId="11" xfId="59" applyFont="1" applyFill="1" applyBorder="1" applyAlignment="1">
      <alignment horizontal="center" vertical="center" wrapText="1"/>
      <protection/>
    </xf>
    <xf numFmtId="0" fontId="102" fillId="33" borderId="10" xfId="59" applyFont="1" applyFill="1" applyBorder="1" applyAlignment="1">
      <alignment horizontal="center" vertical="center" wrapText="1"/>
      <protection/>
    </xf>
    <xf numFmtId="0" fontId="12" fillId="36" borderId="16" xfId="57" applyFont="1" applyFill="1" applyBorder="1" applyAlignment="1">
      <alignment horizontal="center" vertical="center" wrapText="1"/>
      <protection/>
    </xf>
    <xf numFmtId="0" fontId="10" fillId="36" borderId="14" xfId="57" applyFont="1" applyFill="1" applyBorder="1" applyAlignment="1">
      <alignment horizontal="center" vertical="center" wrapText="1"/>
      <protection/>
    </xf>
    <xf numFmtId="0" fontId="20" fillId="36" borderId="16" xfId="57" applyFont="1" applyFill="1" applyBorder="1" applyAlignment="1">
      <alignment horizontal="center" vertical="center" wrapText="1"/>
      <protection/>
    </xf>
    <xf numFmtId="0" fontId="20" fillId="36" borderId="11" xfId="57" applyFont="1" applyFill="1" applyBorder="1" applyAlignment="1">
      <alignment horizontal="center" vertical="center" wrapText="1"/>
      <protection/>
    </xf>
    <xf numFmtId="0" fontId="12" fillId="36" borderId="11" xfId="57" applyFont="1" applyFill="1" applyBorder="1" applyAlignment="1">
      <alignment horizontal="center" vertical="center" wrapText="1"/>
      <protection/>
    </xf>
    <xf numFmtId="0" fontId="12" fillId="36" borderId="15" xfId="57" applyFont="1" applyFill="1" applyBorder="1" applyAlignment="1">
      <alignment horizontal="center" vertical="center" wrapText="1"/>
      <protection/>
    </xf>
    <xf numFmtId="0" fontId="12" fillId="36" borderId="10" xfId="57" applyFont="1" applyFill="1" applyBorder="1" applyAlignment="1">
      <alignment horizontal="center" vertical="center" wrapText="1"/>
      <protection/>
    </xf>
    <xf numFmtId="0" fontId="20" fillId="36" borderId="15" xfId="57" applyFont="1" applyFill="1" applyBorder="1" applyAlignment="1">
      <alignment horizontal="center" vertical="center" wrapText="1"/>
      <protection/>
    </xf>
    <xf numFmtId="0" fontId="20" fillId="36" borderId="10" xfId="57" applyFont="1" applyFill="1" applyBorder="1" applyAlignment="1">
      <alignment horizontal="center" vertical="center" wrapText="1"/>
      <protection/>
    </xf>
    <xf numFmtId="0" fontId="34" fillId="0" borderId="0" xfId="57" applyFont="1">
      <alignment/>
      <protection/>
    </xf>
    <xf numFmtId="0" fontId="31" fillId="0" borderId="0" xfId="57" applyFont="1">
      <alignment/>
      <protection/>
    </xf>
    <xf numFmtId="0" fontId="31" fillId="0" borderId="0" xfId="57" applyFont="1" applyAlignment="1">
      <alignment horizontal="center"/>
      <protection/>
    </xf>
    <xf numFmtId="0" fontId="29" fillId="0" borderId="0" xfId="57" applyFont="1">
      <alignment/>
      <protection/>
    </xf>
    <xf numFmtId="0" fontId="15" fillId="33" borderId="30" xfId="57" applyFont="1" applyFill="1" applyBorder="1" applyAlignment="1">
      <alignment horizontal="center" vertical="center"/>
      <protection/>
    </xf>
    <xf numFmtId="0" fontId="15" fillId="33" borderId="0" xfId="57" applyFont="1" applyFill="1" applyAlignment="1">
      <alignment horizontal="center" vertical="center"/>
      <protection/>
    </xf>
    <xf numFmtId="0" fontId="18" fillId="0" borderId="14" xfId="57" applyFont="1" applyBorder="1" applyAlignment="1">
      <alignment horizontal="center" vertical="center" wrapText="1"/>
      <protection/>
    </xf>
    <xf numFmtId="0" fontId="14" fillId="0" borderId="14" xfId="57" applyFont="1" applyBorder="1" applyAlignment="1">
      <alignment horizontal="center" vertical="center" wrapText="1"/>
      <protection/>
    </xf>
    <xf numFmtId="0" fontId="14" fillId="0" borderId="24" xfId="57" applyFont="1" applyBorder="1" applyAlignment="1">
      <alignment horizontal="center" vertical="center" wrapText="1"/>
      <protection/>
    </xf>
    <xf numFmtId="0" fontId="14" fillId="0" borderId="13" xfId="57" applyFont="1" applyBorder="1" applyAlignment="1">
      <alignment horizontal="center" vertical="center" wrapText="1"/>
      <protection/>
    </xf>
    <xf numFmtId="49" fontId="10" fillId="33" borderId="17" xfId="59" applyNumberFormat="1" applyFont="1" applyFill="1" applyBorder="1" applyAlignment="1">
      <alignment horizontal="center" vertical="center" wrapText="1"/>
      <protection/>
    </xf>
    <xf numFmtId="0" fontId="10" fillId="33" borderId="12" xfId="59" applyFont="1" applyFill="1" applyBorder="1" applyAlignment="1">
      <alignment horizontal="center" vertical="center" wrapText="1"/>
      <protection/>
    </xf>
    <xf numFmtId="0" fontId="12" fillId="33" borderId="64" xfId="57" applyFont="1" applyFill="1" applyBorder="1" applyAlignment="1">
      <alignment horizontal="center" vertical="center" wrapText="1"/>
      <protection/>
    </xf>
    <xf numFmtId="0" fontId="12" fillId="33" borderId="65" xfId="57" applyFont="1" applyFill="1" applyBorder="1" applyAlignment="1">
      <alignment horizontal="center" vertical="center" wrapText="1"/>
      <protection/>
    </xf>
    <xf numFmtId="0" fontId="10" fillId="0" borderId="65" xfId="57" applyFont="1" applyFill="1" applyBorder="1" applyAlignment="1">
      <alignment horizontal="center" vertical="center" wrapText="1"/>
      <protection/>
    </xf>
    <xf numFmtId="0" fontId="12" fillId="0" borderId="65" xfId="57" applyFont="1" applyFill="1" applyBorder="1" applyAlignment="1">
      <alignment horizontal="center" vertical="center" wrapText="1"/>
      <protection/>
    </xf>
    <xf numFmtId="0" fontId="12" fillId="0" borderId="66" xfId="57" applyFont="1" applyFill="1" applyBorder="1" applyAlignment="1">
      <alignment horizontal="center" vertical="center" wrapText="1"/>
      <protection/>
    </xf>
    <xf numFmtId="0" fontId="12" fillId="0" borderId="67" xfId="57" applyFont="1" applyFill="1" applyBorder="1" applyAlignment="1">
      <alignment horizontal="center" vertical="center" wrapText="1"/>
      <protection/>
    </xf>
    <xf numFmtId="0" fontId="2" fillId="0" borderId="65" xfId="57" applyFont="1" applyFill="1" applyBorder="1" applyAlignment="1">
      <alignment horizontal="center" vertical="center" wrapText="1"/>
      <protection/>
    </xf>
    <xf numFmtId="0" fontId="12" fillId="0" borderId="65" xfId="57" applyFont="1" applyFill="1" applyBorder="1" applyAlignment="1">
      <alignment vertical="center" wrapText="1"/>
      <protection/>
    </xf>
    <xf numFmtId="0" fontId="2" fillId="0" borderId="68" xfId="57" applyFont="1" applyFill="1" applyBorder="1" applyAlignment="1">
      <alignment horizontal="center" vertical="center" wrapText="1"/>
      <protection/>
    </xf>
    <xf numFmtId="0" fontId="81" fillId="0" borderId="58" xfId="57" applyFill="1" applyBorder="1" applyAlignment="1">
      <alignment horizontal="center" vertical="center" wrapText="1"/>
      <protection/>
    </xf>
    <xf numFmtId="0" fontId="12" fillId="0" borderId="68" xfId="57" applyFont="1" applyFill="1" applyBorder="1" applyAlignment="1">
      <alignment horizontal="center" vertical="center" wrapText="1"/>
      <protection/>
    </xf>
    <xf numFmtId="0" fontId="81" fillId="0" borderId="57" xfId="57" applyFill="1" applyBorder="1" applyAlignment="1">
      <alignment horizontal="center" vertical="center" wrapText="1"/>
      <protection/>
    </xf>
    <xf numFmtId="0" fontId="10" fillId="36" borderId="14" xfId="59" applyFont="1" applyFill="1" applyBorder="1" applyAlignment="1">
      <alignment horizontal="center" vertical="center" wrapText="1"/>
      <protection/>
    </xf>
    <xf numFmtId="0" fontId="12" fillId="33" borderId="38" xfId="59" applyFont="1" applyFill="1" applyBorder="1" applyAlignment="1">
      <alignment horizontal="center" vertical="center" wrapText="1"/>
      <protection/>
    </xf>
    <xf numFmtId="0" fontId="55" fillId="0" borderId="36" xfId="57" applyFont="1" applyFill="1" applyBorder="1" applyAlignment="1">
      <alignment horizontal="center" vertical="center" wrapText="1"/>
      <protection/>
    </xf>
    <xf numFmtId="0" fontId="55" fillId="0" borderId="47" xfId="57" applyFont="1" applyFill="1" applyBorder="1" applyAlignment="1">
      <alignment horizontal="center" vertical="center" wrapText="1"/>
      <protection/>
    </xf>
    <xf numFmtId="0" fontId="2" fillId="0" borderId="63" xfId="57" applyFont="1" applyFill="1" applyBorder="1" applyAlignment="1">
      <alignment horizontal="center" vertical="center" wrapText="1"/>
      <protection/>
    </xf>
    <xf numFmtId="0" fontId="2" fillId="0" borderId="21" xfId="57" applyFont="1" applyFill="1" applyBorder="1" applyAlignment="1">
      <alignment horizontal="center" vertical="center" wrapText="1"/>
      <protection/>
    </xf>
    <xf numFmtId="0" fontId="21" fillId="0" borderId="24" xfId="57" applyFont="1" applyFill="1" applyBorder="1" applyAlignment="1">
      <alignment horizontal="left" vertical="center" wrapText="1"/>
      <protection/>
    </xf>
    <xf numFmtId="0" fontId="21" fillId="0" borderId="20" xfId="57" applyFont="1" applyBorder="1" applyAlignment="1">
      <alignment horizontal="left" wrapText="1"/>
      <protection/>
    </xf>
    <xf numFmtId="0" fontId="21" fillId="0" borderId="24" xfId="57" applyFont="1" applyBorder="1" applyAlignment="1">
      <alignment wrapText="1"/>
      <protection/>
    </xf>
    <xf numFmtId="0" fontId="2" fillId="0" borderId="22" xfId="57" applyFont="1" applyFill="1" applyBorder="1" applyAlignment="1">
      <alignment horizontal="center" vertical="center" wrapText="1"/>
      <protection/>
    </xf>
    <xf numFmtId="0" fontId="100" fillId="0" borderId="11" xfId="57" applyFont="1" applyBorder="1" applyAlignment="1">
      <alignment vertical="top" wrapText="1"/>
      <protection/>
    </xf>
    <xf numFmtId="0" fontId="14" fillId="36" borderId="30" xfId="57" applyFont="1" applyFill="1" applyBorder="1" applyAlignment="1" applyProtection="1">
      <alignment horizontal="center" vertical="center" wrapText="1"/>
      <protection locked="0"/>
    </xf>
    <xf numFmtId="0" fontId="14" fillId="36" borderId="29" xfId="57" applyFont="1" applyFill="1" applyBorder="1" applyAlignment="1" applyProtection="1">
      <alignment horizontal="center" vertical="center" wrapText="1"/>
      <protection locked="0"/>
    </xf>
    <xf numFmtId="0" fontId="12" fillId="36" borderId="17" xfId="57" applyFont="1" applyFill="1" applyBorder="1" applyAlignment="1">
      <alignment horizontal="center" vertical="center" wrapText="1"/>
      <protection/>
    </xf>
    <xf numFmtId="0" fontId="12" fillId="36" borderId="12" xfId="57" applyFont="1" applyFill="1" applyBorder="1" applyAlignment="1">
      <alignment horizontal="center" vertical="center" wrapText="1"/>
      <protection/>
    </xf>
    <xf numFmtId="0" fontId="12" fillId="36" borderId="41" xfId="57" applyFont="1" applyFill="1" applyBorder="1" applyAlignment="1">
      <alignment horizontal="center" vertical="center" wrapText="1"/>
      <protection/>
    </xf>
    <xf numFmtId="0" fontId="12" fillId="36" borderId="29" xfId="57" applyFont="1" applyFill="1" applyBorder="1" applyAlignment="1">
      <alignment horizontal="center" vertical="center" wrapText="1"/>
      <protection/>
    </xf>
    <xf numFmtId="0" fontId="12" fillId="36" borderId="38" xfId="57" applyFont="1" applyFill="1" applyBorder="1" applyAlignment="1">
      <alignment horizontal="center" vertical="center" wrapText="1"/>
      <protection/>
    </xf>
    <xf numFmtId="0" fontId="25" fillId="0" borderId="0" xfId="57" applyFont="1">
      <alignment/>
      <protection/>
    </xf>
    <xf numFmtId="0" fontId="25" fillId="0" borderId="0" xfId="57" applyFont="1" applyAlignment="1">
      <alignment horizontal="center"/>
      <protection/>
    </xf>
    <xf numFmtId="0" fontId="25" fillId="0" borderId="0" xfId="57" applyFont="1" applyAlignment="1">
      <alignment vertical="center"/>
      <protection/>
    </xf>
    <xf numFmtId="0" fontId="103" fillId="0" borderId="29" xfId="57" applyFont="1" applyFill="1" applyBorder="1" applyAlignment="1">
      <alignment horizontal="center" vertical="center" wrapText="1"/>
      <protection/>
    </xf>
    <xf numFmtId="0" fontId="104" fillId="0" borderId="29" xfId="57" applyFont="1" applyFill="1" applyBorder="1" applyAlignment="1">
      <alignment vertical="center" wrapText="1"/>
      <protection/>
    </xf>
    <xf numFmtId="0" fontId="103" fillId="0" borderId="12" xfId="57" applyFont="1" applyFill="1" applyBorder="1" applyAlignment="1">
      <alignment horizontal="center" vertical="center" wrapText="1"/>
      <protection/>
    </xf>
    <xf numFmtId="0" fontId="102" fillId="36" borderId="16" xfId="57" applyFont="1" applyFill="1" applyBorder="1" applyAlignment="1">
      <alignment horizontal="center" vertical="center" wrapText="1"/>
      <protection/>
    </xf>
    <xf numFmtId="0" fontId="102" fillId="36" borderId="11" xfId="57" applyFont="1" applyFill="1" applyBorder="1" applyAlignment="1">
      <alignment horizontal="center" vertical="center" wrapText="1"/>
      <protection/>
    </xf>
    <xf numFmtId="0" fontId="102" fillId="0" borderId="11" xfId="57" applyFont="1" applyFill="1" applyBorder="1" applyAlignment="1">
      <alignment horizontal="center" vertical="center" wrapText="1"/>
      <protection/>
    </xf>
    <xf numFmtId="0" fontId="102" fillId="0" borderId="21" xfId="57" applyFont="1" applyFill="1" applyBorder="1" applyAlignment="1">
      <alignment horizontal="center" vertical="center" wrapText="1"/>
      <protection/>
    </xf>
    <xf numFmtId="0" fontId="103" fillId="0" borderId="11" xfId="57" applyFont="1" applyFill="1" applyBorder="1" applyAlignment="1">
      <alignment horizontal="center" vertical="center" wrapText="1"/>
      <protection/>
    </xf>
    <xf numFmtId="0" fontId="104" fillId="0" borderId="11" xfId="57" applyFont="1" applyFill="1" applyBorder="1" applyAlignment="1">
      <alignment vertical="center" wrapText="1"/>
      <protection/>
    </xf>
    <xf numFmtId="0" fontId="102" fillId="0" borderId="11" xfId="57" applyFont="1" applyFill="1" applyBorder="1" applyAlignment="1">
      <alignment vertical="center" wrapText="1"/>
      <protection/>
    </xf>
    <xf numFmtId="0" fontId="102" fillId="0" borderId="26" xfId="57" applyFont="1" applyFill="1" applyBorder="1" applyAlignment="1">
      <alignment horizontal="center" vertical="center" wrapText="1"/>
      <protection/>
    </xf>
    <xf numFmtId="0" fontId="0" fillId="36" borderId="48" xfId="57" applyFont="1" applyFill="1" applyBorder="1" applyAlignment="1">
      <alignment horizontal="center" vertical="center" wrapText="1"/>
      <protection/>
    </xf>
    <xf numFmtId="0" fontId="0" fillId="36" borderId="30" xfId="57" applyFont="1" applyFill="1" applyBorder="1" applyAlignment="1">
      <alignment horizontal="center" vertical="center" wrapText="1"/>
      <protection/>
    </xf>
    <xf numFmtId="0" fontId="105" fillId="36" borderId="16" xfId="57" applyFont="1" applyFill="1" applyBorder="1" applyAlignment="1">
      <alignment horizontal="center" vertical="center" wrapText="1"/>
      <protection/>
    </xf>
    <xf numFmtId="0" fontId="105" fillId="36" borderId="11" xfId="57" applyFont="1" applyFill="1" applyBorder="1" applyAlignment="1">
      <alignment horizontal="center" vertical="center" wrapText="1"/>
      <protection/>
    </xf>
    <xf numFmtId="0" fontId="105" fillId="0" borderId="11" xfId="57" applyFont="1" applyBorder="1" applyAlignment="1">
      <alignment horizontal="center" vertical="center" wrapText="1"/>
      <protection/>
    </xf>
    <xf numFmtId="0" fontId="105" fillId="0" borderId="21" xfId="57" applyFont="1" applyBorder="1" applyAlignment="1">
      <alignment horizontal="center" vertical="center" wrapText="1"/>
      <protection/>
    </xf>
    <xf numFmtId="0" fontId="104" fillId="0" borderId="11" xfId="57" applyFont="1" applyBorder="1" applyAlignment="1">
      <alignment vertical="center" wrapText="1"/>
      <protection/>
    </xf>
    <xf numFmtId="0" fontId="105" fillId="0" borderId="26" xfId="57" applyFont="1" applyBorder="1" applyAlignment="1">
      <alignment horizontal="center" vertical="center" wrapText="1"/>
      <protection/>
    </xf>
    <xf numFmtId="0" fontId="105" fillId="36" borderId="15" xfId="57" applyFont="1" applyFill="1" applyBorder="1" applyAlignment="1">
      <alignment horizontal="center" vertical="center" wrapText="1"/>
      <protection/>
    </xf>
    <xf numFmtId="0" fontId="105" fillId="36" borderId="10" xfId="57" applyFont="1" applyFill="1" applyBorder="1" applyAlignment="1">
      <alignment horizontal="center" vertical="center" wrapText="1"/>
      <protection/>
    </xf>
    <xf numFmtId="0" fontId="105" fillId="0" borderId="10" xfId="57" applyFont="1" applyBorder="1" applyAlignment="1">
      <alignment horizontal="center" vertical="center" wrapText="1"/>
      <protection/>
    </xf>
    <xf numFmtId="0" fontId="105" fillId="0" borderId="27" xfId="57" applyFont="1" applyBorder="1" applyAlignment="1">
      <alignment horizontal="center" vertical="center" wrapText="1"/>
      <protection/>
    </xf>
    <xf numFmtId="0" fontId="104" fillId="0" borderId="10" xfId="57" applyFont="1" applyBorder="1" applyAlignment="1">
      <alignment vertical="center" wrapText="1"/>
      <protection/>
    </xf>
    <xf numFmtId="0" fontId="106" fillId="0" borderId="11" xfId="57" applyFont="1" applyBorder="1" applyAlignment="1">
      <alignment horizontal="center" vertical="center" wrapText="1"/>
      <protection/>
    </xf>
    <xf numFmtId="0" fontId="105" fillId="36" borderId="25" xfId="57" applyFont="1" applyFill="1" applyBorder="1" applyAlignment="1">
      <alignment horizontal="center" vertical="center" wrapText="1"/>
      <protection/>
    </xf>
    <xf numFmtId="0" fontId="105" fillId="36" borderId="18" xfId="57" applyFont="1" applyFill="1" applyBorder="1" applyAlignment="1">
      <alignment horizontal="center" vertical="center" wrapText="1"/>
      <protection/>
    </xf>
    <xf numFmtId="0" fontId="105" fillId="0" borderId="18" xfId="57" applyFont="1" applyBorder="1" applyAlignment="1">
      <alignment horizontal="center" vertical="center" wrapText="1"/>
      <protection/>
    </xf>
    <xf numFmtId="0" fontId="105" fillId="0" borderId="20" xfId="57" applyFont="1" applyBorder="1" applyAlignment="1">
      <alignment horizontal="center" vertical="center" wrapText="1"/>
      <protection/>
    </xf>
    <xf numFmtId="0" fontId="104" fillId="0" borderId="18" xfId="57" applyFont="1" applyBorder="1" applyAlignment="1">
      <alignment vertical="center" wrapText="1"/>
      <protection/>
    </xf>
    <xf numFmtId="193" fontId="105" fillId="0" borderId="11" xfId="57" applyNumberFormat="1" applyFont="1" applyBorder="1" applyAlignment="1">
      <alignment horizontal="center" vertical="center" wrapText="1"/>
      <protection/>
    </xf>
    <xf numFmtId="0" fontId="106" fillId="0" borderId="10" xfId="57" applyFont="1" applyBorder="1" applyAlignment="1">
      <alignment horizontal="center" vertical="center" wrapText="1"/>
      <protection/>
    </xf>
    <xf numFmtId="0" fontId="2" fillId="0" borderId="33" xfId="0" applyFont="1" applyBorder="1" applyAlignment="1">
      <alignment horizontal="center" vertical="center" wrapText="1"/>
    </xf>
    <xf numFmtId="0" fontId="0" fillId="0" borderId="33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0" fillId="0" borderId="0" xfId="0" applyAlignment="1">
      <alignment vertical="center" wrapText="1"/>
    </xf>
    <xf numFmtId="0" fontId="26" fillId="0" borderId="29" xfId="0" applyFont="1" applyBorder="1" applyAlignment="1">
      <alignment horizontal="center" vertical="center" wrapText="1"/>
    </xf>
    <xf numFmtId="0" fontId="12" fillId="37" borderId="16" xfId="0" applyFont="1" applyFill="1" applyBorder="1" applyAlignment="1" applyProtection="1">
      <alignment horizontal="center" vertical="center" wrapText="1"/>
      <protection locked="0"/>
    </xf>
    <xf numFmtId="0" fontId="12" fillId="37" borderId="11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49" fontId="10" fillId="33" borderId="48" xfId="0" applyNumberFormat="1" applyFont="1" applyFill="1" applyBorder="1" applyAlignment="1">
      <alignment horizontal="center" vertical="center" wrapText="1"/>
    </xf>
    <xf numFmtId="0" fontId="12" fillId="33" borderId="56" xfId="0" applyFont="1" applyFill="1" applyBorder="1" applyAlignment="1" applyProtection="1">
      <alignment horizontal="center" vertical="center" wrapText="1"/>
      <protection locked="0"/>
    </xf>
    <xf numFmtId="0" fontId="12" fillId="33" borderId="30" xfId="0" applyFont="1" applyFill="1" applyBorder="1" applyAlignment="1" applyProtection="1">
      <alignment horizontal="center" vertical="center" wrapText="1"/>
      <protection locked="0"/>
    </xf>
    <xf numFmtId="0" fontId="12" fillId="35" borderId="30" xfId="0" applyFont="1" applyFill="1" applyBorder="1" applyAlignment="1">
      <alignment horizontal="center" vertical="center" wrapText="1"/>
    </xf>
    <xf numFmtId="0" fontId="12" fillId="35" borderId="37" xfId="0" applyFont="1" applyFill="1" applyBorder="1" applyAlignment="1">
      <alignment horizontal="center" vertical="center" wrapText="1"/>
    </xf>
    <xf numFmtId="0" fontId="12" fillId="35" borderId="30" xfId="0" applyFont="1" applyFill="1" applyBorder="1" applyAlignment="1">
      <alignment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12" fillId="33" borderId="32" xfId="0" applyFont="1" applyFill="1" applyBorder="1" applyAlignment="1" applyProtection="1">
      <alignment horizontal="center" vertical="center" wrapText="1"/>
      <protection locked="0"/>
    </xf>
    <xf numFmtId="0" fontId="9" fillId="35" borderId="11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 wrapText="1"/>
    </xf>
    <xf numFmtId="0" fontId="12" fillId="35" borderId="32" xfId="0" applyFont="1" applyFill="1" applyBorder="1" applyAlignment="1">
      <alignment vertical="center" wrapText="1"/>
    </xf>
    <xf numFmtId="0" fontId="12" fillId="38" borderId="16" xfId="0" applyFont="1" applyFill="1" applyBorder="1" applyAlignment="1">
      <alignment horizontal="center" vertical="center" wrapText="1"/>
    </xf>
    <xf numFmtId="0" fontId="12" fillId="38" borderId="11" xfId="0" applyFont="1" applyFill="1" applyBorder="1" applyAlignment="1">
      <alignment horizontal="center" vertical="center" wrapText="1"/>
    </xf>
    <xf numFmtId="0" fontId="12" fillId="37" borderId="16" xfId="0" applyFont="1" applyFill="1" applyBorder="1" applyAlignment="1">
      <alignment horizontal="center" vertical="center" wrapText="1"/>
    </xf>
    <xf numFmtId="0" fontId="12" fillId="37" borderId="11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38" borderId="14" xfId="0" applyFont="1" applyFill="1" applyBorder="1" applyAlignment="1">
      <alignment horizontal="center" vertical="center" wrapText="1"/>
    </xf>
    <xf numFmtId="0" fontId="12" fillId="38" borderId="38" xfId="0" applyFont="1" applyFill="1" applyBorder="1" applyAlignment="1">
      <alignment horizontal="center" vertical="center" wrapText="1"/>
    </xf>
    <xf numFmtId="0" fontId="12" fillId="37" borderId="14" xfId="0" applyFont="1" applyFill="1" applyBorder="1" applyAlignment="1">
      <alignment horizontal="center" vertical="center" wrapText="1"/>
    </xf>
    <xf numFmtId="0" fontId="12" fillId="37" borderId="38" xfId="0" applyFont="1" applyFill="1" applyBorder="1" applyAlignment="1">
      <alignment horizontal="center" vertical="center" wrapText="1"/>
    </xf>
    <xf numFmtId="0" fontId="12" fillId="36" borderId="14" xfId="59" applyFont="1" applyFill="1" applyBorder="1" applyAlignment="1">
      <alignment horizontal="center" vertical="center" wrapText="1"/>
      <protection/>
    </xf>
    <xf numFmtId="0" fontId="14" fillId="36" borderId="52" xfId="59" applyFont="1" applyFill="1" applyBorder="1" applyAlignment="1">
      <alignment horizontal="center" vertical="center" wrapText="1"/>
      <protection/>
    </xf>
    <xf numFmtId="0" fontId="14" fillId="36" borderId="32" xfId="59" applyFont="1" applyFill="1" applyBorder="1" applyAlignment="1">
      <alignment horizontal="center" vertical="center" wrapText="1"/>
      <protection/>
    </xf>
    <xf numFmtId="0" fontId="50" fillId="36" borderId="32" xfId="59" applyFont="1" applyFill="1" applyBorder="1" applyAlignment="1">
      <alignment horizontal="center" vertical="center" wrapText="1"/>
      <protection/>
    </xf>
    <xf numFmtId="0" fontId="14" fillId="36" borderId="32" xfId="59" applyFont="1" applyFill="1" applyBorder="1" applyAlignment="1" applyProtection="1">
      <alignment horizontal="center" vertical="center" wrapText="1"/>
      <protection locked="0"/>
    </xf>
    <xf numFmtId="0" fontId="12" fillId="36" borderId="18" xfId="59" applyFont="1" applyFill="1" applyBorder="1" applyAlignment="1" applyProtection="1">
      <alignment horizontal="center" vertical="center" wrapText="1"/>
      <protection locked="0"/>
    </xf>
    <xf numFmtId="0" fontId="12" fillId="36" borderId="34" xfId="59" applyFont="1" applyFill="1" applyBorder="1" applyAlignment="1" applyProtection="1">
      <alignment horizontal="center" vertical="center" wrapText="1"/>
      <protection locked="0"/>
    </xf>
    <xf numFmtId="0" fontId="12" fillId="36" borderId="12" xfId="59" applyFont="1" applyFill="1" applyBorder="1" applyAlignment="1" applyProtection="1">
      <alignment horizontal="center" vertical="center" wrapText="1"/>
      <protection locked="0"/>
    </xf>
    <xf numFmtId="0" fontId="12" fillId="36" borderId="33" xfId="59" applyFont="1" applyFill="1" applyBorder="1" applyAlignment="1" applyProtection="1">
      <alignment horizontal="center" vertical="center" wrapText="1"/>
      <protection locked="0"/>
    </xf>
    <xf numFmtId="0" fontId="50" fillId="36" borderId="38" xfId="59" applyFont="1" applyFill="1" applyBorder="1" applyAlignment="1">
      <alignment horizontal="center" vertical="center" wrapText="1"/>
      <protection/>
    </xf>
    <xf numFmtId="0" fontId="2" fillId="36" borderId="18" xfId="59" applyFont="1" applyFill="1" applyBorder="1" applyAlignment="1">
      <alignment horizontal="center" vertical="center" wrapText="1"/>
      <protection/>
    </xf>
    <xf numFmtId="0" fontId="12" fillId="36" borderId="12" xfId="59" applyFont="1" applyFill="1" applyBorder="1" applyAlignment="1">
      <alignment horizontal="center" vertical="center" wrapText="1"/>
      <protection/>
    </xf>
    <xf numFmtId="49" fontId="10" fillId="36" borderId="17" xfId="59" applyNumberFormat="1" applyFont="1" applyFill="1" applyBorder="1" applyAlignment="1">
      <alignment horizontal="center" vertical="center" wrapText="1"/>
      <protection/>
    </xf>
    <xf numFmtId="0" fontId="12" fillId="0" borderId="18" xfId="57" applyFont="1" applyBorder="1" applyAlignment="1">
      <alignment vertical="center" wrapText="1"/>
      <protection/>
    </xf>
    <xf numFmtId="0" fontId="29" fillId="0" borderId="57" xfId="57" applyFont="1" applyBorder="1" applyAlignment="1">
      <alignment horizontal="center"/>
      <protection/>
    </xf>
    <xf numFmtId="0" fontId="2" fillId="0" borderId="66" xfId="57" applyFont="1" applyFill="1" applyBorder="1" applyAlignment="1">
      <alignment horizontal="center" vertical="center" wrapText="1"/>
      <protection/>
    </xf>
    <xf numFmtId="0" fontId="26" fillId="0" borderId="67" xfId="57" applyFont="1" applyFill="1" applyBorder="1" applyAlignment="1">
      <alignment horizontal="center" vertical="center" wrapText="1"/>
      <protection/>
    </xf>
    <xf numFmtId="0" fontId="12" fillId="0" borderId="69" xfId="57" applyFont="1" applyFill="1" applyBorder="1" applyAlignment="1">
      <alignment horizontal="center" vertical="center" wrapText="1"/>
      <protection/>
    </xf>
    <xf numFmtId="0" fontId="81" fillId="0" borderId="66" xfId="57" applyBorder="1" applyAlignment="1">
      <alignment horizontal="center" vertical="center" wrapText="1"/>
      <protection/>
    </xf>
    <xf numFmtId="0" fontId="81" fillId="0" borderId="65" xfId="57" applyBorder="1" applyAlignment="1">
      <alignment horizontal="center" vertical="center" wrapText="1"/>
      <protection/>
    </xf>
    <xf numFmtId="0" fontId="81" fillId="0" borderId="64" xfId="57" applyBorder="1" applyAlignment="1">
      <alignment horizontal="center" vertical="center" wrapText="1"/>
      <protection/>
    </xf>
    <xf numFmtId="0" fontId="2" fillId="0" borderId="29" xfId="57" applyFont="1" applyFill="1" applyBorder="1" applyAlignment="1">
      <alignment horizontal="center" vertical="center" wrapText="1"/>
      <protection/>
    </xf>
    <xf numFmtId="0" fontId="26" fillId="0" borderId="25" xfId="57" applyFont="1" applyFill="1" applyBorder="1" applyAlignment="1">
      <alignment horizontal="center" vertical="center" wrapText="1"/>
      <protection/>
    </xf>
    <xf numFmtId="0" fontId="26" fillId="0" borderId="64" xfId="57" applyFont="1" applyFill="1" applyBorder="1" applyAlignment="1">
      <alignment horizontal="center" vertical="center" wrapText="1"/>
      <protection/>
    </xf>
    <xf numFmtId="0" fontId="9" fillId="0" borderId="65" xfId="57" applyFont="1" applyFill="1" applyBorder="1" applyAlignment="1">
      <alignment horizontal="center" vertical="center" wrapText="1"/>
      <protection/>
    </xf>
    <xf numFmtId="49" fontId="10" fillId="33" borderId="64" xfId="57" applyNumberFormat="1" applyFont="1" applyFill="1" applyBorder="1" applyAlignment="1">
      <alignment horizontal="center" vertical="center" wrapText="1"/>
      <protection/>
    </xf>
    <xf numFmtId="0" fontId="20" fillId="36" borderId="10" xfId="57" applyFont="1" applyFill="1" applyBorder="1" applyAlignment="1">
      <alignment horizontal="center" vertical="center" wrapText="1"/>
      <protection/>
    </xf>
    <xf numFmtId="0" fontId="20" fillId="36" borderId="15" xfId="57" applyFont="1" applyFill="1" applyBorder="1" applyAlignment="1">
      <alignment horizontal="center" vertical="center" wrapText="1"/>
      <protection/>
    </xf>
    <xf numFmtId="0" fontId="20" fillId="36" borderId="11" xfId="57" applyFont="1" applyFill="1" applyBorder="1" applyAlignment="1">
      <alignment horizontal="center" vertical="center" wrapText="1"/>
      <protection/>
    </xf>
    <xf numFmtId="0" fontId="20" fillId="36" borderId="16" xfId="57" applyFont="1" applyFill="1" applyBorder="1" applyAlignment="1">
      <alignment horizontal="center" vertical="center" wrapText="1"/>
      <protection/>
    </xf>
    <xf numFmtId="0" fontId="12" fillId="36" borderId="11" xfId="57" applyFont="1" applyFill="1" applyBorder="1" applyAlignment="1">
      <alignment horizontal="center" vertical="center" wrapText="1"/>
      <protection/>
    </xf>
    <xf numFmtId="0" fontId="12" fillId="36" borderId="16" xfId="57" applyFont="1" applyFill="1" applyBorder="1" applyAlignment="1">
      <alignment horizontal="center" vertical="center" wrapText="1"/>
      <protection/>
    </xf>
    <xf numFmtId="0" fontId="19" fillId="36" borderId="17" xfId="57" applyFont="1" applyFill="1" applyBorder="1" applyAlignment="1">
      <alignment horizontal="center" vertical="center" wrapText="1"/>
      <protection/>
    </xf>
    <xf numFmtId="0" fontId="100" fillId="36" borderId="10" xfId="57" applyFont="1" applyFill="1" applyBorder="1" applyAlignment="1">
      <alignment horizontal="center" vertical="center" wrapText="1"/>
      <protection/>
    </xf>
    <xf numFmtId="0" fontId="100" fillId="36" borderId="15" xfId="57" applyFont="1" applyFill="1" applyBorder="1" applyAlignment="1">
      <alignment horizontal="center" vertical="center" wrapText="1"/>
      <protection/>
    </xf>
    <xf numFmtId="0" fontId="12" fillId="36" borderId="29" xfId="57" applyFont="1" applyFill="1" applyBorder="1" applyAlignment="1">
      <alignment horizontal="center" vertical="center" wrapText="1"/>
      <protection/>
    </xf>
    <xf numFmtId="0" fontId="12" fillId="36" borderId="41" xfId="57" applyFont="1" applyFill="1" applyBorder="1" applyAlignment="1">
      <alignment horizontal="center" vertical="center" wrapText="1"/>
      <protection/>
    </xf>
    <xf numFmtId="0" fontId="12" fillId="36" borderId="12" xfId="57" applyFont="1" applyFill="1" applyBorder="1" applyAlignment="1">
      <alignment horizontal="center" vertical="center" wrapText="1"/>
      <protection/>
    </xf>
    <xf numFmtId="0" fontId="12" fillId="36" borderId="17" xfId="57" applyFont="1" applyFill="1" applyBorder="1" applyAlignment="1">
      <alignment horizontal="center" vertical="center" wrapText="1"/>
      <protection/>
    </xf>
    <xf numFmtId="0" fontId="12" fillId="36" borderId="10" xfId="57" applyFont="1" applyFill="1" applyBorder="1" applyAlignment="1">
      <alignment horizontal="center" vertical="center" wrapText="1"/>
      <protection/>
    </xf>
    <xf numFmtId="0" fontId="12" fillId="36" borderId="15" xfId="57" applyFont="1" applyFill="1" applyBorder="1" applyAlignment="1">
      <alignment horizontal="center" vertical="center" wrapText="1"/>
      <protection/>
    </xf>
    <xf numFmtId="0" fontId="10" fillId="36" borderId="12" xfId="57" applyFont="1" applyFill="1" applyBorder="1" applyAlignment="1">
      <alignment horizontal="center" vertical="center" wrapText="1"/>
      <protection/>
    </xf>
    <xf numFmtId="0" fontId="12" fillId="36" borderId="14" xfId="57" applyFont="1" applyFill="1" applyBorder="1" applyAlignment="1">
      <alignment horizontal="center" vertical="center" wrapText="1"/>
      <protection/>
    </xf>
    <xf numFmtId="0" fontId="12" fillId="36" borderId="38" xfId="57" applyFont="1" applyFill="1" applyBorder="1" applyAlignment="1">
      <alignment horizontal="center" vertical="center" wrapText="1"/>
      <protection/>
    </xf>
    <xf numFmtId="0" fontId="12" fillId="36" borderId="18" xfId="57" applyFont="1" applyFill="1" applyBorder="1" applyAlignment="1">
      <alignment horizontal="center" vertical="center" wrapText="1"/>
      <protection/>
    </xf>
    <xf numFmtId="0" fontId="12" fillId="36" borderId="25" xfId="57" applyFont="1" applyFill="1" applyBorder="1" applyAlignment="1">
      <alignment horizontal="center" vertical="center" wrapText="1"/>
      <protection/>
    </xf>
    <xf numFmtId="49" fontId="26" fillId="36" borderId="17" xfId="57" applyNumberFormat="1" applyFont="1" applyFill="1" applyBorder="1" applyAlignment="1">
      <alignment horizontal="center" vertical="center" wrapText="1"/>
      <protection/>
    </xf>
    <xf numFmtId="0" fontId="10" fillId="36" borderId="14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8" fillId="36" borderId="29" xfId="0" applyFont="1" applyFill="1" applyBorder="1" applyAlignment="1" applyProtection="1">
      <alignment horizontal="center" vertical="center" wrapText="1"/>
      <protection locked="0"/>
    </xf>
    <xf numFmtId="0" fontId="8" fillId="36" borderId="30" xfId="0" applyFont="1" applyFill="1" applyBorder="1" applyAlignment="1" applyProtection="1">
      <alignment horizontal="center" vertical="center" wrapText="1"/>
      <protection locked="0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12" fillId="36" borderId="12" xfId="0" applyFont="1" applyFill="1" applyBorder="1" applyAlignment="1">
      <alignment horizontal="center" vertical="center" wrapText="1"/>
    </xf>
    <xf numFmtId="49" fontId="10" fillId="36" borderId="17" xfId="0" applyNumberFormat="1" applyFont="1" applyFill="1" applyBorder="1" applyAlignment="1">
      <alignment horizontal="center" vertical="center" wrapText="1"/>
    </xf>
    <xf numFmtId="0" fontId="7" fillId="36" borderId="0" xfId="0" applyFont="1" applyFill="1" applyAlignment="1">
      <alignment horizontal="center" vertical="center"/>
    </xf>
    <xf numFmtId="0" fontId="7" fillId="36" borderId="30" xfId="0" applyFont="1" applyFill="1" applyBorder="1" applyAlignment="1">
      <alignment horizontal="center" vertical="center"/>
    </xf>
    <xf numFmtId="0" fontId="56" fillId="0" borderId="0" xfId="57" applyFont="1" applyAlignment="1">
      <alignment horizontal="center" vertical="center"/>
      <protection/>
    </xf>
    <xf numFmtId="0" fontId="57" fillId="0" borderId="0" xfId="57" applyFont="1" applyAlignment="1">
      <alignment horizontal="center"/>
      <protection/>
    </xf>
    <xf numFmtId="0" fontId="57" fillId="0" borderId="0" xfId="57" applyFont="1">
      <alignment/>
      <protection/>
    </xf>
    <xf numFmtId="0" fontId="5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2" fillId="0" borderId="2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55" fillId="0" borderId="28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12" fillId="36" borderId="11" xfId="0" applyFont="1" applyFill="1" applyBorder="1" applyAlignment="1">
      <alignment horizontal="center" vertical="center" wrapText="1"/>
    </xf>
    <xf numFmtId="0" fontId="12" fillId="36" borderId="12" xfId="0" applyFont="1" applyFill="1" applyBorder="1" applyAlignment="1">
      <alignment horizontal="center" vertical="center" wrapText="1"/>
    </xf>
    <xf numFmtId="0" fontId="12" fillId="0" borderId="12" xfId="59" applyFont="1" applyFill="1" applyBorder="1" applyAlignment="1">
      <alignment horizontal="center" vertical="center" wrapText="1"/>
      <protection/>
    </xf>
    <xf numFmtId="0" fontId="12" fillId="36" borderId="10" xfId="0" applyFont="1" applyFill="1" applyBorder="1" applyAlignment="1">
      <alignment horizontal="center" vertical="center" wrapText="1"/>
    </xf>
    <xf numFmtId="0" fontId="12" fillId="36" borderId="15" xfId="0" applyFont="1" applyFill="1" applyBorder="1" applyAlignment="1">
      <alignment horizontal="center" vertical="center" wrapText="1"/>
    </xf>
    <xf numFmtId="0" fontId="12" fillId="36" borderId="16" xfId="0" applyFont="1" applyFill="1" applyBorder="1" applyAlignment="1">
      <alignment horizontal="center" vertical="center" wrapText="1"/>
    </xf>
    <xf numFmtId="0" fontId="12" fillId="36" borderId="11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 wrapText="1"/>
      <protection locked="0"/>
    </xf>
    <xf numFmtId="0" fontId="14" fillId="36" borderId="16" xfId="0" applyFont="1" applyFill="1" applyBorder="1" applyAlignment="1" applyProtection="1">
      <alignment horizontal="center" vertical="center" wrapText="1"/>
      <protection locked="0"/>
    </xf>
    <xf numFmtId="0" fontId="12" fillId="36" borderId="18" xfId="0" applyFont="1" applyFill="1" applyBorder="1" applyAlignment="1" applyProtection="1">
      <alignment horizontal="center" vertical="center" wrapText="1"/>
      <protection locked="0"/>
    </xf>
    <xf numFmtId="0" fontId="14" fillId="36" borderId="25" xfId="0" applyFont="1" applyFill="1" applyBorder="1" applyAlignment="1" applyProtection="1">
      <alignment horizontal="center" vertical="center" wrapText="1"/>
      <protection locked="0"/>
    </xf>
    <xf numFmtId="0" fontId="12" fillId="36" borderId="12" xfId="0" applyFont="1" applyFill="1" applyBorder="1" applyAlignment="1" applyProtection="1">
      <alignment horizontal="center" vertical="center" wrapText="1"/>
      <protection locked="0"/>
    </xf>
    <xf numFmtId="0" fontId="14" fillId="36" borderId="17" xfId="0" applyFont="1" applyFill="1" applyBorder="1" applyAlignment="1" applyProtection="1">
      <alignment horizontal="center" vertical="center" wrapText="1"/>
      <protection locked="0"/>
    </xf>
    <xf numFmtId="0" fontId="14" fillId="36" borderId="15" xfId="0" applyFont="1" applyFill="1" applyBorder="1" applyAlignment="1">
      <alignment horizontal="center" vertical="center" wrapText="1"/>
    </xf>
    <xf numFmtId="0" fontId="14" fillId="36" borderId="16" xfId="0" applyFont="1" applyFill="1" applyBorder="1" applyAlignment="1">
      <alignment horizontal="center" vertical="center" wrapText="1"/>
    </xf>
    <xf numFmtId="0" fontId="12" fillId="36" borderId="18" xfId="0" applyFont="1" applyFill="1" applyBorder="1" applyAlignment="1">
      <alignment horizontal="center" vertical="center" wrapText="1"/>
    </xf>
    <xf numFmtId="0" fontId="14" fillId="36" borderId="25" xfId="0" applyFont="1" applyFill="1" applyBorder="1" applyAlignment="1">
      <alignment horizontal="center" vertical="center" wrapText="1"/>
    </xf>
    <xf numFmtId="0" fontId="14" fillId="36" borderId="17" xfId="0" applyFont="1" applyFill="1" applyBorder="1" applyAlignment="1">
      <alignment horizontal="center" vertical="center" wrapText="1"/>
    </xf>
    <xf numFmtId="0" fontId="12" fillId="0" borderId="14" xfId="59" applyFont="1" applyFill="1" applyBorder="1" applyAlignment="1">
      <alignment vertical="center" wrapText="1"/>
      <protection/>
    </xf>
    <xf numFmtId="0" fontId="55" fillId="0" borderId="15" xfId="0" applyFont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2" fillId="0" borderId="11" xfId="59" applyFont="1" applyBorder="1" applyAlignment="1">
      <alignment vertical="center" wrapText="1"/>
      <protection/>
    </xf>
    <xf numFmtId="0" fontId="12" fillId="0" borderId="14" xfId="59" applyFont="1" applyBorder="1" applyAlignment="1">
      <alignment vertical="center" wrapText="1"/>
      <protection/>
    </xf>
    <xf numFmtId="0" fontId="107" fillId="0" borderId="11" xfId="59" applyFont="1" applyBorder="1" applyAlignment="1">
      <alignment vertical="center" wrapText="1"/>
      <protection/>
    </xf>
    <xf numFmtId="0" fontId="102" fillId="0" borderId="18" xfId="57" applyFont="1" applyFill="1" applyBorder="1" applyAlignment="1">
      <alignment horizontal="center" vertical="center" wrapText="1"/>
      <protection/>
    </xf>
    <xf numFmtId="0" fontId="0" fillId="0" borderId="0" xfId="59" applyFont="1">
      <alignment/>
      <protection/>
    </xf>
    <xf numFmtId="0" fontId="2" fillId="0" borderId="11" xfId="0" applyFont="1" applyBorder="1" applyAlignment="1">
      <alignment horizontal="center" vertical="center" wrapText="1"/>
    </xf>
    <xf numFmtId="0" fontId="12" fillId="34" borderId="30" xfId="0" applyFont="1" applyFill="1" applyBorder="1" applyAlignment="1">
      <alignment horizontal="center" vertical="center" wrapText="1"/>
    </xf>
    <xf numFmtId="0" fontId="12" fillId="34" borderId="37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12" fillId="37" borderId="14" xfId="0" applyFont="1" applyFill="1" applyBorder="1" applyAlignment="1" applyProtection="1">
      <alignment horizontal="center" vertical="center" wrapText="1"/>
      <protection locked="0"/>
    </xf>
    <xf numFmtId="0" fontId="12" fillId="34" borderId="48" xfId="0" applyFont="1" applyFill="1" applyBorder="1" applyAlignment="1">
      <alignment horizontal="center" vertical="center" wrapText="1"/>
    </xf>
    <xf numFmtId="0" fontId="12" fillId="34" borderId="46" xfId="0" applyFont="1" applyFill="1" applyBorder="1" applyAlignment="1">
      <alignment horizontal="center" vertical="center" wrapText="1"/>
    </xf>
    <xf numFmtId="0" fontId="12" fillId="35" borderId="48" xfId="0" applyFont="1" applyFill="1" applyBorder="1" applyAlignment="1" applyProtection="1">
      <alignment horizontal="center" vertical="center" wrapText="1"/>
      <protection locked="0"/>
    </xf>
    <xf numFmtId="0" fontId="12" fillId="35" borderId="30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37" borderId="38" xfId="0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10" fillId="33" borderId="16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12" fillId="35" borderId="21" xfId="0" applyFont="1" applyFill="1" applyBorder="1" applyAlignment="1">
      <alignment horizontal="center" vertical="center" wrapText="1"/>
    </xf>
    <xf numFmtId="1" fontId="9" fillId="34" borderId="30" xfId="0" applyNumberFormat="1" applyFont="1" applyFill="1" applyBorder="1" applyAlignment="1">
      <alignment horizontal="center" vertical="center"/>
    </xf>
    <xf numFmtId="1" fontId="10" fillId="34" borderId="30" xfId="0" applyNumberFormat="1" applyFont="1" applyFill="1" applyBorder="1" applyAlignment="1">
      <alignment horizontal="center" vertical="center" wrapText="1"/>
    </xf>
    <xf numFmtId="1" fontId="9" fillId="34" borderId="10" xfId="0" applyNumberFormat="1" applyFont="1" applyFill="1" applyBorder="1" applyAlignment="1">
      <alignment horizontal="center" vertical="center"/>
    </xf>
    <xf numFmtId="1" fontId="10" fillId="34" borderId="10" xfId="0" applyNumberFormat="1" applyFont="1" applyFill="1" applyBorder="1" applyAlignment="1">
      <alignment horizontal="center" vertical="center" wrapText="1"/>
    </xf>
    <xf numFmtId="0" fontId="100" fillId="0" borderId="12" xfId="0" applyFont="1" applyBorder="1" applyAlignment="1">
      <alignment vertical="center" wrapText="1"/>
    </xf>
    <xf numFmtId="1" fontId="9" fillId="34" borderId="11" xfId="0" applyNumberFormat="1" applyFont="1" applyFill="1" applyBorder="1" applyAlignment="1">
      <alignment horizontal="center" vertical="center" wrapText="1"/>
    </xf>
    <xf numFmtId="1" fontId="9" fillId="34" borderId="10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1" fontId="9" fillId="34" borderId="14" xfId="0" applyNumberFormat="1" applyFont="1" applyFill="1" applyBorder="1" applyAlignment="1">
      <alignment horizontal="center" vertical="center" wrapText="1"/>
    </xf>
    <xf numFmtId="0" fontId="101" fillId="0" borderId="11" xfId="0" applyFont="1" applyBorder="1" applyAlignment="1">
      <alignment horizontal="center" vertical="center" wrapText="1"/>
    </xf>
    <xf numFmtId="0" fontId="100" fillId="0" borderId="11" xfId="0" applyFont="1" applyBorder="1" applyAlignment="1">
      <alignment vertical="center" wrapText="1"/>
    </xf>
    <xf numFmtId="1" fontId="17" fillId="0" borderId="14" xfId="0" applyNumberFormat="1" applyFont="1" applyBorder="1" applyAlignment="1">
      <alignment horizontal="center" vertical="center" wrapText="1"/>
    </xf>
    <xf numFmtId="1" fontId="9" fillId="34" borderId="12" xfId="0" applyNumberFormat="1" applyFont="1" applyFill="1" applyBorder="1" applyAlignment="1">
      <alignment horizontal="center" vertical="center" wrapText="1"/>
    </xf>
    <xf numFmtId="0" fontId="100" fillId="33" borderId="16" xfId="0" applyFont="1" applyFill="1" applyBorder="1" applyAlignment="1">
      <alignment horizontal="center" vertical="center" wrapText="1"/>
    </xf>
    <xf numFmtId="0" fontId="100" fillId="33" borderId="11" xfId="0" applyFont="1" applyFill="1" applyBorder="1" applyAlignment="1">
      <alignment horizontal="center" vertical="center" wrapText="1"/>
    </xf>
    <xf numFmtId="1" fontId="101" fillId="34" borderId="11" xfId="0" applyNumberFormat="1" applyFont="1" applyFill="1" applyBorder="1" applyAlignment="1">
      <alignment horizontal="center" vertical="center" wrapText="1"/>
    </xf>
    <xf numFmtId="0" fontId="100" fillId="34" borderId="26" xfId="0" applyFont="1" applyFill="1" applyBorder="1" applyAlignment="1">
      <alignment horizontal="center" vertical="center" wrapText="1"/>
    </xf>
    <xf numFmtId="0" fontId="12" fillId="36" borderId="11" xfId="59" applyFont="1" applyFill="1" applyBorder="1" applyAlignment="1" applyProtection="1">
      <alignment horizontal="center" vertical="center" wrapText="1"/>
      <protection locked="0"/>
    </xf>
    <xf numFmtId="0" fontId="12" fillId="36" borderId="11" xfId="59" applyFont="1" applyFill="1" applyBorder="1" applyAlignment="1" applyProtection="1">
      <alignment horizontal="center" vertical="center" wrapText="1"/>
      <protection locked="0"/>
    </xf>
    <xf numFmtId="0" fontId="12" fillId="36" borderId="16" xfId="59" applyFont="1" applyFill="1" applyBorder="1" applyAlignment="1">
      <alignment horizontal="center" vertical="center" wrapText="1"/>
      <protection/>
    </xf>
    <xf numFmtId="0" fontId="108" fillId="0" borderId="11" xfId="59" applyFont="1" applyFill="1" applyBorder="1" applyAlignment="1">
      <alignment horizontal="center" vertical="center" wrapText="1"/>
      <protection/>
    </xf>
    <xf numFmtId="0" fontId="12" fillId="39" borderId="11" xfId="0" applyFont="1" applyFill="1" applyBorder="1" applyAlignment="1">
      <alignment horizontal="center" vertical="center" wrapText="1"/>
    </xf>
    <xf numFmtId="0" fontId="12" fillId="39" borderId="21" xfId="0" applyFont="1" applyFill="1" applyBorder="1" applyAlignment="1">
      <alignment horizontal="center" vertical="center" wrapText="1"/>
    </xf>
    <xf numFmtId="1" fontId="9" fillId="39" borderId="11" xfId="0" applyNumberFormat="1" applyFont="1" applyFill="1" applyBorder="1" applyAlignment="1">
      <alignment horizontal="center" vertical="center" wrapText="1"/>
    </xf>
    <xf numFmtId="0" fontId="2" fillId="39" borderId="11" xfId="0" applyFont="1" applyFill="1" applyBorder="1" applyAlignment="1" applyProtection="1">
      <alignment horizontal="center" vertical="center" wrapText="1"/>
      <protection locked="0"/>
    </xf>
    <xf numFmtId="0" fontId="12" fillId="39" borderId="32" xfId="0" applyFont="1" applyFill="1" applyBorder="1" applyAlignment="1" applyProtection="1">
      <alignment horizontal="center" vertical="center" wrapText="1"/>
      <protection locked="0"/>
    </xf>
    <xf numFmtId="0" fontId="12" fillId="39" borderId="26" xfId="0" applyFont="1" applyFill="1" applyBorder="1" applyAlignment="1">
      <alignment horizontal="center" vertical="center" wrapText="1"/>
    </xf>
    <xf numFmtId="1" fontId="9" fillId="39" borderId="11" xfId="0" applyNumberFormat="1" applyFont="1" applyFill="1" applyBorder="1" applyAlignment="1">
      <alignment horizontal="center" vertical="center" wrapText="1"/>
    </xf>
    <xf numFmtId="0" fontId="12" fillId="39" borderId="16" xfId="0" applyFont="1" applyFill="1" applyBorder="1" applyAlignment="1">
      <alignment horizontal="center" vertical="center" wrapText="1"/>
    </xf>
    <xf numFmtId="0" fontId="12" fillId="0" borderId="13" xfId="59" applyFont="1" applyBorder="1" applyAlignment="1">
      <alignment horizontal="center" vertical="center" wrapText="1"/>
      <protection/>
    </xf>
    <xf numFmtId="0" fontId="12" fillId="0" borderId="14" xfId="59" applyFont="1" applyBorder="1" applyAlignment="1">
      <alignment horizontal="center" vertical="center" wrapText="1"/>
      <protection/>
    </xf>
    <xf numFmtId="0" fontId="105" fillId="36" borderId="14" xfId="57" applyFont="1" applyFill="1" applyBorder="1" applyAlignment="1">
      <alignment horizontal="center" vertical="center" wrapText="1"/>
      <protection/>
    </xf>
    <xf numFmtId="0" fontId="105" fillId="36" borderId="38" xfId="57" applyFont="1" applyFill="1" applyBorder="1" applyAlignment="1">
      <alignment horizontal="center" vertical="center" wrapText="1"/>
      <protection/>
    </xf>
    <xf numFmtId="0" fontId="0" fillId="0" borderId="14" xfId="57" applyFont="1" applyFill="1" applyBorder="1" applyAlignment="1">
      <alignment horizontal="center" vertical="center" wrapText="1"/>
      <protection/>
    </xf>
    <xf numFmtId="0" fontId="105" fillId="0" borderId="11" xfId="57" applyFont="1" applyBorder="1" applyAlignment="1">
      <alignment horizontal="center" vertical="center" wrapText="1"/>
      <protection/>
    </xf>
    <xf numFmtId="0" fontId="12" fillId="36" borderId="16" xfId="57" applyFont="1" applyFill="1" applyBorder="1" applyAlignment="1">
      <alignment horizontal="center" vertical="center" wrapText="1"/>
      <protection/>
    </xf>
    <xf numFmtId="0" fontId="12" fillId="36" borderId="11" xfId="57" applyFont="1" applyFill="1" applyBorder="1" applyAlignment="1">
      <alignment horizontal="center" vertical="center" wrapText="1"/>
      <protection/>
    </xf>
    <xf numFmtId="0" fontId="9" fillId="0" borderId="13" xfId="59" applyFont="1" applyBorder="1" applyAlignment="1">
      <alignment horizontal="center" vertical="top" wrapText="1"/>
      <protection/>
    </xf>
    <xf numFmtId="0" fontId="9" fillId="0" borderId="38" xfId="59" applyFont="1" applyBorder="1" applyAlignment="1">
      <alignment wrapText="1"/>
      <protection/>
    </xf>
    <xf numFmtId="0" fontId="10" fillId="0" borderId="14" xfId="59" applyFont="1" applyBorder="1" applyAlignment="1">
      <alignment horizontal="center" vertical="center" wrapText="1"/>
      <protection/>
    </xf>
    <xf numFmtId="0" fontId="12" fillId="33" borderId="14" xfId="59" applyFont="1" applyFill="1" applyBorder="1" applyAlignment="1">
      <alignment horizontal="center" vertical="center" wrapText="1"/>
      <protection/>
    </xf>
    <xf numFmtId="0" fontId="12" fillId="0" borderId="20" xfId="59" applyFont="1" applyFill="1" applyBorder="1" applyAlignment="1">
      <alignment horizontal="center" vertical="center" wrapText="1"/>
      <protection/>
    </xf>
    <xf numFmtId="0" fontId="26" fillId="0" borderId="12" xfId="59" applyFont="1" applyFill="1" applyBorder="1" applyAlignment="1">
      <alignment horizontal="center" vertical="center" wrapText="1"/>
      <protection/>
    </xf>
    <xf numFmtId="0" fontId="12" fillId="0" borderId="14" xfId="57" applyFont="1" applyBorder="1" applyAlignment="1">
      <alignment vertical="center" wrapText="1"/>
      <protection/>
    </xf>
    <xf numFmtId="0" fontId="12" fillId="0" borderId="12" xfId="57" applyFont="1" applyBorder="1" applyAlignment="1">
      <alignment vertical="center" wrapText="1"/>
      <protection/>
    </xf>
    <xf numFmtId="0" fontId="102" fillId="36" borderId="70" xfId="57" applyFont="1" applyFill="1" applyBorder="1" applyAlignment="1">
      <alignment horizontal="center" vertical="center" wrapText="1"/>
      <protection/>
    </xf>
    <xf numFmtId="0" fontId="102" fillId="36" borderId="35" xfId="57" applyFont="1" applyFill="1" applyBorder="1" applyAlignment="1">
      <alignment horizontal="center" vertical="center" wrapText="1"/>
      <protection/>
    </xf>
    <xf numFmtId="0" fontId="12" fillId="0" borderId="35" xfId="57" applyFont="1" applyFill="1" applyBorder="1" applyAlignment="1">
      <alignment horizontal="center" vertical="center" wrapText="1"/>
      <protection/>
    </xf>
    <xf numFmtId="0" fontId="102" fillId="0" borderId="35" xfId="57" applyFont="1" applyFill="1" applyBorder="1" applyAlignment="1">
      <alignment horizontal="center" vertical="center" wrapText="1"/>
      <protection/>
    </xf>
    <xf numFmtId="0" fontId="102" fillId="36" borderId="25" xfId="57" applyFont="1" applyFill="1" applyBorder="1" applyAlignment="1">
      <alignment horizontal="center" vertical="center" wrapText="1"/>
      <protection/>
    </xf>
    <xf numFmtId="0" fontId="102" fillId="36" borderId="18" xfId="57" applyFont="1" applyFill="1" applyBorder="1" applyAlignment="1">
      <alignment horizontal="center" vertical="center" wrapText="1"/>
      <protection/>
    </xf>
    <xf numFmtId="0" fontId="102" fillId="0" borderId="19" xfId="57" applyFont="1" applyFill="1" applyBorder="1" applyAlignment="1">
      <alignment horizontal="center" vertical="center" wrapText="1"/>
      <protection/>
    </xf>
    <xf numFmtId="49" fontId="103" fillId="36" borderId="17" xfId="57" applyNumberFormat="1" applyFont="1" applyFill="1" applyBorder="1" applyAlignment="1">
      <alignment horizontal="center" vertical="center" wrapText="1"/>
      <protection/>
    </xf>
    <xf numFmtId="0" fontId="102" fillId="36" borderId="12" xfId="57" applyFont="1" applyFill="1" applyBorder="1" applyAlignment="1">
      <alignment horizontal="center" vertical="center" wrapText="1"/>
      <protection/>
    </xf>
    <xf numFmtId="0" fontId="12" fillId="0" borderId="12" xfId="57" applyFont="1" applyFill="1" applyBorder="1" applyAlignment="1">
      <alignment vertical="center" wrapText="1"/>
      <protection/>
    </xf>
    <xf numFmtId="0" fontId="102" fillId="36" borderId="38" xfId="57" applyFont="1" applyFill="1" applyBorder="1" applyAlignment="1">
      <alignment horizontal="center" vertical="center" wrapText="1"/>
      <protection/>
    </xf>
    <xf numFmtId="0" fontId="102" fillId="36" borderId="14" xfId="57" applyFont="1" applyFill="1" applyBorder="1" applyAlignment="1">
      <alignment horizontal="center" vertical="center" wrapText="1"/>
      <protection/>
    </xf>
    <xf numFmtId="0" fontId="105" fillId="0" borderId="14" xfId="57" applyFont="1" applyBorder="1" applyAlignment="1">
      <alignment horizontal="center" vertical="center" wrapText="1"/>
      <protection/>
    </xf>
    <xf numFmtId="0" fontId="105" fillId="0" borderId="13" xfId="57" applyFont="1" applyBorder="1" applyAlignment="1">
      <alignment horizontal="center" vertical="center" wrapText="1"/>
      <protection/>
    </xf>
    <xf numFmtId="0" fontId="0" fillId="0" borderId="52" xfId="57" applyFont="1" applyFill="1" applyBorder="1" applyAlignment="1">
      <alignment horizontal="center" vertical="center" wrapText="1"/>
      <protection/>
    </xf>
    <xf numFmtId="0" fontId="103" fillId="0" borderId="14" xfId="57" applyFont="1" applyFill="1" applyBorder="1" applyAlignment="1">
      <alignment horizontal="center" vertical="center" wrapText="1"/>
      <protection/>
    </xf>
    <xf numFmtId="0" fontId="104" fillId="0" borderId="14" xfId="57" applyFont="1" applyBorder="1" applyAlignment="1">
      <alignment vertical="center" wrapText="1"/>
      <protection/>
    </xf>
    <xf numFmtId="0" fontId="12" fillId="34" borderId="12" xfId="57" applyFont="1" applyFill="1" applyBorder="1" applyAlignment="1">
      <alignment horizontal="center" vertical="top" wrapText="1"/>
      <protection/>
    </xf>
    <xf numFmtId="0" fontId="12" fillId="34" borderId="28" xfId="57" applyFont="1" applyFill="1" applyBorder="1" applyAlignment="1">
      <alignment horizontal="center" vertical="top" wrapText="1"/>
      <protection/>
    </xf>
    <xf numFmtId="0" fontId="106" fillId="0" borderId="12" xfId="57" applyFont="1" applyFill="1" applyBorder="1" applyAlignment="1">
      <alignment horizontal="center" vertical="center" wrapText="1"/>
      <protection/>
    </xf>
    <xf numFmtId="0" fontId="106" fillId="0" borderId="14" xfId="57" applyFont="1" applyBorder="1" applyAlignment="1">
      <alignment horizontal="center" vertical="center" wrapText="1"/>
      <protection/>
    </xf>
    <xf numFmtId="0" fontId="0" fillId="33" borderId="38" xfId="57" applyFont="1" applyFill="1" applyBorder="1" applyAlignment="1">
      <alignment horizontal="center" vertical="center" wrapText="1"/>
      <protection/>
    </xf>
    <xf numFmtId="0" fontId="0" fillId="33" borderId="14" xfId="57" applyFont="1" applyFill="1" applyBorder="1" applyAlignment="1">
      <alignment horizontal="center" vertical="center" wrapText="1"/>
      <protection/>
    </xf>
    <xf numFmtId="0" fontId="0" fillId="0" borderId="24" xfId="57" applyFont="1" applyFill="1" applyBorder="1" applyAlignment="1">
      <alignment horizontal="center" vertical="center" wrapText="1"/>
      <protection/>
    </xf>
    <xf numFmtId="0" fontId="58" fillId="0" borderId="14" xfId="57" applyFont="1" applyFill="1" applyBorder="1" applyAlignment="1">
      <alignment vertical="center" wrapText="1"/>
      <protection/>
    </xf>
    <xf numFmtId="0" fontId="58" fillId="0" borderId="11" xfId="57" applyFont="1" applyBorder="1" applyAlignment="1">
      <alignment vertical="center" wrapText="1"/>
      <protection/>
    </xf>
    <xf numFmtId="0" fontId="59" fillId="0" borderId="11" xfId="0" applyFont="1" applyBorder="1" applyAlignment="1">
      <alignment vertical="center" wrapText="1"/>
    </xf>
    <xf numFmtId="0" fontId="59" fillId="0" borderId="11" xfId="0" applyFont="1" applyFill="1" applyBorder="1" applyAlignment="1">
      <alignment vertical="center" wrapText="1"/>
    </xf>
    <xf numFmtId="0" fontId="100" fillId="33" borderId="16" xfId="59" applyFont="1" applyFill="1" applyBorder="1" applyAlignment="1">
      <alignment horizontal="center" vertical="center" wrapText="1"/>
      <protection/>
    </xf>
    <xf numFmtId="0" fontId="100" fillId="0" borderId="11" xfId="59" applyFont="1" applyFill="1" applyBorder="1" applyAlignment="1">
      <alignment vertical="center" wrapText="1"/>
      <protection/>
    </xf>
    <xf numFmtId="0" fontId="100" fillId="0" borderId="14" xfId="57" applyFont="1" applyFill="1" applyBorder="1" applyAlignment="1">
      <alignment vertical="center" wrapText="1"/>
      <protection/>
    </xf>
    <xf numFmtId="0" fontId="100" fillId="0" borderId="11" xfId="57" applyFont="1" applyBorder="1" applyAlignment="1">
      <alignment vertical="center" wrapText="1"/>
      <protection/>
    </xf>
    <xf numFmtId="0" fontId="10" fillId="34" borderId="30" xfId="0" applyFont="1" applyFill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9" fillId="0" borderId="32" xfId="59" applyFont="1" applyBorder="1" applyAlignment="1">
      <alignment wrapText="1"/>
      <protection/>
    </xf>
    <xf numFmtId="0" fontId="12" fillId="0" borderId="16" xfId="59" applyFont="1" applyFill="1" applyBorder="1" applyAlignment="1">
      <alignment horizontal="center" vertical="center" wrapText="1"/>
      <protection/>
    </xf>
    <xf numFmtId="0" fontId="0" fillId="0" borderId="60" xfId="0" applyBorder="1" applyAlignment="1">
      <alignment horizontal="center" vertical="center" wrapText="1"/>
    </xf>
    <xf numFmtId="0" fontId="9" fillId="34" borderId="29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12" fillId="34" borderId="16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 applyProtection="1">
      <alignment horizontal="center" vertical="center" wrapText="1"/>
      <protection locked="0"/>
    </xf>
    <xf numFmtId="0" fontId="12" fillId="35" borderId="16" xfId="0" applyFont="1" applyFill="1" applyBorder="1" applyAlignment="1" applyProtection="1">
      <alignment horizontal="center" vertical="center" wrapText="1"/>
      <protection locked="0"/>
    </xf>
    <xf numFmtId="0" fontId="9" fillId="34" borderId="11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12" fillId="34" borderId="30" xfId="0" applyFont="1" applyFill="1" applyBorder="1" applyAlignment="1" applyProtection="1">
      <alignment horizontal="center" vertical="center" wrapText="1"/>
      <protection locked="0"/>
    </xf>
    <xf numFmtId="0" fontId="12" fillId="34" borderId="48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>
      <alignment horizontal="center" wrapText="1"/>
    </xf>
    <xf numFmtId="0" fontId="12" fillId="34" borderId="11" xfId="0" applyFont="1" applyFill="1" applyBorder="1" applyAlignment="1" applyProtection="1">
      <alignment horizontal="center" vertical="center" wrapText="1"/>
      <protection locked="0"/>
    </xf>
    <xf numFmtId="0" fontId="12" fillId="34" borderId="16" xfId="0" applyFont="1" applyFill="1" applyBorder="1" applyAlignment="1" applyProtection="1">
      <alignment horizontal="center" vertical="center" wrapText="1"/>
      <protection locked="0"/>
    </xf>
    <xf numFmtId="0" fontId="2" fillId="0" borderId="56" xfId="59" applyFont="1" applyBorder="1" applyAlignment="1">
      <alignment horizontal="center" wrapText="1"/>
      <protection/>
    </xf>
    <xf numFmtId="0" fontId="12" fillId="35" borderId="30" xfId="59" applyFont="1" applyFill="1" applyBorder="1" applyAlignment="1">
      <alignment vertical="center" wrapText="1"/>
      <protection/>
    </xf>
    <xf numFmtId="0" fontId="12" fillId="34" borderId="37" xfId="59" applyFont="1" applyFill="1" applyBorder="1" applyAlignment="1">
      <alignment horizontal="center" vertical="center" wrapText="1"/>
      <protection/>
    </xf>
    <xf numFmtId="0" fontId="12" fillId="34" borderId="30" xfId="59" applyFont="1" applyFill="1" applyBorder="1" applyAlignment="1">
      <alignment horizontal="center" vertical="center" wrapText="1"/>
      <protection/>
    </xf>
    <xf numFmtId="0" fontId="10" fillId="34" borderId="30" xfId="59" applyFont="1" applyFill="1" applyBorder="1" applyAlignment="1">
      <alignment horizontal="center" vertical="center" wrapText="1"/>
      <protection/>
    </xf>
    <xf numFmtId="0" fontId="12" fillId="0" borderId="30" xfId="59" applyFont="1" applyFill="1" applyBorder="1" applyAlignment="1" applyProtection="1">
      <alignment horizontal="center" vertical="center" wrapText="1"/>
      <protection locked="0"/>
    </xf>
    <xf numFmtId="0" fontId="12" fillId="0" borderId="48" xfId="59" applyFont="1" applyFill="1" applyBorder="1" applyAlignment="1" applyProtection="1">
      <alignment horizontal="center" vertical="center" wrapText="1"/>
      <protection locked="0"/>
    </xf>
    <xf numFmtId="0" fontId="12" fillId="34" borderId="46" xfId="59" applyFont="1" applyFill="1" applyBorder="1" applyAlignment="1">
      <alignment horizontal="center" vertical="center" wrapText="1"/>
      <protection/>
    </xf>
    <xf numFmtId="0" fontId="9" fillId="34" borderId="30" xfId="59" applyFont="1" applyFill="1" applyBorder="1" applyAlignment="1">
      <alignment horizontal="center" vertical="center" wrapText="1"/>
      <protection/>
    </xf>
    <xf numFmtId="0" fontId="2" fillId="0" borderId="32" xfId="59" applyFont="1" applyBorder="1" applyAlignment="1">
      <alignment horizontal="center" wrapText="1"/>
      <protection/>
    </xf>
    <xf numFmtId="0" fontId="0" fillId="0" borderId="45" xfId="59" applyBorder="1">
      <alignment/>
      <protection/>
    </xf>
    <xf numFmtId="0" fontId="12" fillId="0" borderId="11" xfId="59" applyFont="1" applyFill="1" applyBorder="1" applyAlignment="1" applyProtection="1">
      <alignment horizontal="center" vertical="center" wrapText="1"/>
      <protection locked="0"/>
    </xf>
    <xf numFmtId="0" fontId="12" fillId="0" borderId="16" xfId="59" applyFont="1" applyFill="1" applyBorder="1" applyAlignment="1" applyProtection="1">
      <alignment horizontal="center" vertical="center" wrapText="1"/>
      <protection locked="0"/>
    </xf>
    <xf numFmtId="0" fontId="9" fillId="34" borderId="11" xfId="59" applyFont="1" applyFill="1" applyBorder="1" applyAlignment="1">
      <alignment horizontal="center" vertical="center" wrapText="1"/>
      <protection/>
    </xf>
    <xf numFmtId="0" fontId="14" fillId="0" borderId="2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2" fillId="0" borderId="32" xfId="59" applyFont="1" applyBorder="1" applyAlignment="1">
      <alignment vertical="center"/>
      <protection/>
    </xf>
    <xf numFmtId="0" fontId="12" fillId="0" borderId="31" xfId="0" applyFont="1" applyBorder="1" applyAlignment="1">
      <alignment horizontal="left" vertical="top" wrapText="1"/>
    </xf>
    <xf numFmtId="0" fontId="12" fillId="0" borderId="32" xfId="0" applyFont="1" applyBorder="1" applyAlignment="1">
      <alignment horizontal="left" vertical="top" wrapText="1"/>
    </xf>
    <xf numFmtId="0" fontId="12" fillId="0" borderId="56" xfId="0" applyFont="1" applyBorder="1" applyAlignment="1">
      <alignment horizontal="left" vertical="top" wrapText="1"/>
    </xf>
    <xf numFmtId="0" fontId="9" fillId="0" borderId="15" xfId="59" applyFont="1" applyBorder="1" applyAlignment="1">
      <alignment horizontal="center" vertical="center" wrapText="1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9" fillId="0" borderId="2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12" fillId="33" borderId="14" xfId="0" applyFont="1" applyFill="1" applyBorder="1" applyAlignment="1" applyProtection="1">
      <alignment horizontal="center" vertical="center" wrapText="1"/>
      <protection locked="0"/>
    </xf>
    <xf numFmtId="0" fontId="12" fillId="33" borderId="38" xfId="0" applyFont="1" applyFill="1" applyBorder="1" applyAlignment="1" applyProtection="1">
      <alignment horizontal="center" vertical="center" wrapText="1"/>
      <protection locked="0"/>
    </xf>
    <xf numFmtId="0" fontId="12" fillId="0" borderId="14" xfId="57" applyFont="1" applyBorder="1" applyAlignment="1">
      <alignment vertical="center" wrapText="1"/>
      <protection/>
    </xf>
    <xf numFmtId="2" fontId="2" fillId="0" borderId="0" xfId="57" applyNumberFormat="1" applyFont="1" applyFill="1" applyBorder="1" applyAlignment="1">
      <alignment vertical="center" wrapText="1"/>
      <protection/>
    </xf>
    <xf numFmtId="0" fontId="15" fillId="0" borderId="0" xfId="57" applyFont="1" applyFill="1" applyBorder="1" applyAlignment="1">
      <alignment horizontal="center" vertical="center" wrapText="1"/>
      <protection/>
    </xf>
    <xf numFmtId="0" fontId="2" fillId="0" borderId="71" xfId="57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12" fillId="0" borderId="21" xfId="0" applyFont="1" applyBorder="1" applyAlignment="1">
      <alignment vertical="center" wrapText="1"/>
    </xf>
    <xf numFmtId="0" fontId="81" fillId="0" borderId="11" xfId="57" applyFill="1" applyBorder="1" applyAlignment="1">
      <alignment vertical="center"/>
      <protection/>
    </xf>
    <xf numFmtId="0" fontId="12" fillId="40" borderId="11" xfId="0" applyFont="1" applyFill="1" applyBorder="1" applyAlignment="1">
      <alignment horizontal="center" vertical="center"/>
    </xf>
    <xf numFmtId="0" fontId="81" fillId="0" borderId="0" xfId="57" applyFill="1" applyAlignment="1">
      <alignment vertical="center"/>
      <protection/>
    </xf>
    <xf numFmtId="0" fontId="104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04" fillId="40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4" fillId="0" borderId="0" xfId="57" applyFont="1" applyAlignment="1">
      <alignment horizontal="center" vertical="center"/>
      <protection/>
    </xf>
    <xf numFmtId="0" fontId="10" fillId="0" borderId="22" xfId="57" applyFont="1" applyFill="1" applyBorder="1" applyAlignment="1">
      <alignment horizontal="center" vertical="center" wrapText="1"/>
      <protection/>
    </xf>
    <xf numFmtId="0" fontId="10" fillId="0" borderId="21" xfId="57" applyFont="1" applyFill="1" applyBorder="1" applyAlignment="1">
      <alignment horizontal="center" vertical="center" wrapText="1"/>
      <protection/>
    </xf>
    <xf numFmtId="0" fontId="10" fillId="0" borderId="23" xfId="57" applyFont="1" applyFill="1" applyBorder="1" applyAlignment="1">
      <alignment horizontal="center" vertical="center" wrapText="1"/>
      <protection/>
    </xf>
    <xf numFmtId="0" fontId="10" fillId="0" borderId="24" xfId="57" applyFont="1" applyFill="1" applyBorder="1" applyAlignment="1">
      <alignment horizontal="center" vertical="center" wrapText="1"/>
      <protection/>
    </xf>
    <xf numFmtId="2" fontId="10" fillId="0" borderId="0" xfId="57" applyNumberFormat="1" applyFont="1" applyFill="1" applyBorder="1" applyAlignment="1">
      <alignment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12" fillId="0" borderId="22" xfId="0" applyFont="1" applyBorder="1" applyAlignment="1">
      <alignment vertical="center" wrapText="1"/>
    </xf>
    <xf numFmtId="0" fontId="81" fillId="0" borderId="10" xfId="57" applyFill="1" applyBorder="1" applyAlignment="1">
      <alignment vertical="center"/>
      <protection/>
    </xf>
    <xf numFmtId="0" fontId="2" fillId="0" borderId="10" xfId="0" applyFont="1" applyBorder="1" applyAlignment="1">
      <alignment horizontal="center" vertical="center"/>
    </xf>
    <xf numFmtId="0" fontId="12" fillId="40" borderId="10" xfId="0" applyFont="1" applyFill="1" applyBorder="1" applyAlignment="1">
      <alignment horizontal="center" vertical="center"/>
    </xf>
    <xf numFmtId="0" fontId="9" fillId="40" borderId="10" xfId="0" applyFont="1" applyFill="1" applyBorder="1" applyAlignment="1">
      <alignment vertical="center"/>
    </xf>
    <xf numFmtId="0" fontId="2" fillId="40" borderId="15" xfId="0" applyFont="1" applyFill="1" applyBorder="1" applyAlignment="1">
      <alignment vertical="center"/>
    </xf>
    <xf numFmtId="0" fontId="12" fillId="40" borderId="16" xfId="0" applyFont="1" applyFill="1" applyBorder="1" applyAlignment="1">
      <alignment horizontal="center" vertical="center"/>
    </xf>
    <xf numFmtId="0" fontId="81" fillId="0" borderId="12" xfId="57" applyFill="1" applyBorder="1" applyAlignment="1">
      <alignment vertical="center"/>
      <protection/>
    </xf>
    <xf numFmtId="0" fontId="14" fillId="40" borderId="17" xfId="0" applyFont="1" applyFill="1" applyBorder="1" applyAlignment="1">
      <alignment horizontal="center" vertical="center"/>
    </xf>
    <xf numFmtId="0" fontId="81" fillId="0" borderId="31" xfId="57" applyFill="1" applyBorder="1" applyAlignment="1">
      <alignment vertical="center"/>
      <protection/>
    </xf>
    <xf numFmtId="0" fontId="81" fillId="0" borderId="32" xfId="57" applyFill="1" applyBorder="1" applyAlignment="1">
      <alignment vertical="center"/>
      <protection/>
    </xf>
    <xf numFmtId="0" fontId="81" fillId="0" borderId="33" xfId="57" applyFill="1" applyBorder="1" applyAlignment="1">
      <alignment vertical="center"/>
      <protection/>
    </xf>
    <xf numFmtId="0" fontId="2" fillId="0" borderId="2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40" borderId="15" xfId="0" applyFont="1" applyFill="1" applyBorder="1" applyAlignment="1">
      <alignment horizontal="center" vertical="center"/>
    </xf>
    <xf numFmtId="0" fontId="104" fillId="0" borderId="26" xfId="0" applyFont="1" applyBorder="1" applyAlignment="1">
      <alignment horizontal="center" vertical="center"/>
    </xf>
    <xf numFmtId="0" fontId="104" fillId="40" borderId="16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40" borderId="12" xfId="0" applyFont="1" applyFill="1" applyBorder="1" applyAlignment="1">
      <alignment horizontal="center" vertical="center"/>
    </xf>
    <xf numFmtId="0" fontId="12" fillId="40" borderId="17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00" fillId="0" borderId="12" xfId="0" applyFont="1" applyBorder="1" applyAlignment="1">
      <alignment vertical="center" wrapText="1"/>
    </xf>
    <xf numFmtId="0" fontId="100" fillId="0" borderId="11" xfId="0" applyFont="1" applyBorder="1" applyAlignment="1">
      <alignment vertical="center" wrapText="1"/>
    </xf>
    <xf numFmtId="0" fontId="100" fillId="0" borderId="2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29" fillId="0" borderId="57" xfId="57" applyFont="1" applyBorder="1" applyAlignment="1">
      <alignment horizontal="center" vertical="center"/>
      <protection/>
    </xf>
    <xf numFmtId="0" fontId="5" fillId="0" borderId="0" xfId="57" applyFont="1" applyBorder="1" applyAlignment="1">
      <alignment horizontal="center" vertical="center" wrapText="1"/>
      <protection/>
    </xf>
    <xf numFmtId="0" fontId="5" fillId="0" borderId="0" xfId="57" applyFont="1" applyFill="1" applyAlignment="1">
      <alignment horizontal="center" vertical="center" wrapText="1"/>
      <protection/>
    </xf>
    <xf numFmtId="0" fontId="6" fillId="0" borderId="0" xfId="57" applyFont="1" applyFill="1" applyBorder="1" applyAlignment="1">
      <alignment horizontal="center" vertical="center" wrapText="1"/>
      <protection/>
    </xf>
    <xf numFmtId="0" fontId="3" fillId="0" borderId="0" xfId="57" applyFont="1" applyAlignment="1">
      <alignment vertical="center"/>
      <protection/>
    </xf>
    <xf numFmtId="0" fontId="2" fillId="34" borderId="19" xfId="57" applyFont="1" applyFill="1" applyBorder="1" applyAlignment="1">
      <alignment horizontal="center" vertical="center" wrapText="1"/>
      <protection/>
    </xf>
    <xf numFmtId="0" fontId="2" fillId="34" borderId="18" xfId="57" applyFont="1" applyFill="1" applyBorder="1" applyAlignment="1">
      <alignment horizontal="center" vertical="center" wrapText="1"/>
      <protection/>
    </xf>
    <xf numFmtId="0" fontId="10" fillId="34" borderId="18" xfId="57" applyFont="1" applyFill="1" applyBorder="1" applyAlignment="1">
      <alignment horizontal="center" vertical="center" wrapText="1"/>
      <protection/>
    </xf>
    <xf numFmtId="0" fontId="2" fillId="34" borderId="20" xfId="57" applyFont="1" applyFill="1" applyBorder="1" applyAlignment="1">
      <alignment horizontal="center" vertical="center" wrapText="1"/>
      <protection/>
    </xf>
    <xf numFmtId="0" fontId="3" fillId="0" borderId="0" xfId="57" applyFont="1" applyAlignment="1">
      <alignment horizontal="center" vertical="center"/>
      <protection/>
    </xf>
    <xf numFmtId="0" fontId="28" fillId="0" borderId="0" xfId="57" applyFont="1" applyAlignment="1">
      <alignment horizontal="center" vertical="center"/>
      <protection/>
    </xf>
    <xf numFmtId="0" fontId="18" fillId="0" borderId="0" xfId="57" applyFont="1" applyAlignment="1">
      <alignment vertical="center"/>
      <protection/>
    </xf>
    <xf numFmtId="0" fontId="81" fillId="0" borderId="0" xfId="57" applyAlignment="1">
      <alignment horizontal="center" vertical="center"/>
      <protection/>
    </xf>
    <xf numFmtId="0" fontId="31" fillId="0" borderId="0" xfId="57" applyFont="1" applyAlignment="1">
      <alignment horizontal="center" vertical="center"/>
      <protection/>
    </xf>
    <xf numFmtId="0" fontId="34" fillId="0" borderId="0" xfId="57" applyFont="1" applyAlignment="1">
      <alignment vertical="center"/>
      <protection/>
    </xf>
    <xf numFmtId="49" fontId="12" fillId="40" borderId="17" xfId="0" applyNumberFormat="1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40" borderId="15" xfId="0" applyFont="1" applyFill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33" borderId="38" xfId="59" applyFont="1" applyFill="1" applyBorder="1" applyAlignment="1">
      <alignment horizontal="center" vertical="top" wrapText="1"/>
      <protection/>
    </xf>
    <xf numFmtId="0" fontId="14" fillId="33" borderId="16" xfId="59" applyFont="1" applyFill="1" applyBorder="1" applyAlignment="1">
      <alignment horizontal="center" vertical="top" wrapText="1"/>
      <protection/>
    </xf>
    <xf numFmtId="0" fontId="14" fillId="33" borderId="17" xfId="59" applyFont="1" applyFill="1" applyBorder="1" applyAlignment="1">
      <alignment horizontal="center" vertical="top" wrapText="1"/>
      <protection/>
    </xf>
    <xf numFmtId="0" fontId="12" fillId="33" borderId="10" xfId="59" applyFont="1" applyFill="1" applyBorder="1" applyAlignment="1">
      <alignment horizontal="center" vertical="center" wrapText="1"/>
      <protection/>
    </xf>
    <xf numFmtId="0" fontId="12" fillId="33" borderId="12" xfId="59" applyFont="1" applyFill="1" applyBorder="1" applyAlignment="1">
      <alignment horizontal="center" vertical="center" wrapText="1"/>
      <protection/>
    </xf>
    <xf numFmtId="0" fontId="12" fillId="33" borderId="15" xfId="59" applyFont="1" applyFill="1" applyBorder="1" applyAlignment="1">
      <alignment horizontal="center" vertical="center" wrapText="1"/>
      <protection/>
    </xf>
    <xf numFmtId="0" fontId="12" fillId="33" borderId="17" xfId="59" applyFont="1" applyFill="1" applyBorder="1" applyAlignment="1">
      <alignment horizontal="center" vertical="center" wrapText="1"/>
      <protection/>
    </xf>
    <xf numFmtId="0" fontId="10" fillId="0" borderId="10" xfId="59" applyFont="1" applyBorder="1" applyAlignment="1">
      <alignment horizontal="center" vertical="center" wrapText="1"/>
      <protection/>
    </xf>
    <xf numFmtId="0" fontId="10" fillId="0" borderId="12" xfId="59" applyFont="1" applyBorder="1" applyAlignment="1">
      <alignment horizontal="center" vertical="center" wrapText="1"/>
      <protection/>
    </xf>
    <xf numFmtId="0" fontId="14" fillId="0" borderId="62" xfId="59" applyFont="1" applyBorder="1" applyAlignment="1">
      <alignment horizontal="center" vertical="center" wrapText="1"/>
      <protection/>
    </xf>
    <xf numFmtId="0" fontId="14" fillId="0" borderId="43" xfId="59" applyFont="1" applyBorder="1" applyAlignment="1">
      <alignment horizontal="center" vertical="center" wrapText="1"/>
      <protection/>
    </xf>
    <xf numFmtId="0" fontId="14" fillId="0" borderId="20" xfId="59" applyFont="1" applyBorder="1" applyAlignment="1">
      <alignment horizontal="center" vertical="center" wrapText="1"/>
      <protection/>
    </xf>
    <xf numFmtId="0" fontId="14" fillId="0" borderId="54" xfId="59" applyFont="1" applyBorder="1" applyAlignment="1">
      <alignment horizontal="center" vertical="center" wrapText="1"/>
      <protection/>
    </xf>
    <xf numFmtId="0" fontId="14" fillId="0" borderId="36" xfId="59" applyFont="1" applyBorder="1" applyAlignment="1">
      <alignment horizontal="center" vertical="center" wrapText="1"/>
      <protection/>
    </xf>
    <xf numFmtId="0" fontId="14" fillId="0" borderId="46" xfId="59" applyFont="1" applyBorder="1" applyAlignment="1">
      <alignment horizontal="center" vertical="center" wrapText="1"/>
      <protection/>
    </xf>
    <xf numFmtId="0" fontId="14" fillId="33" borderId="38" xfId="59" applyFont="1" applyFill="1" applyBorder="1" applyAlignment="1" applyProtection="1">
      <alignment horizontal="center" vertical="top" wrapText="1"/>
      <protection locked="0"/>
    </xf>
    <xf numFmtId="0" fontId="14" fillId="33" borderId="16" xfId="59" applyFont="1" applyFill="1" applyBorder="1" applyAlignment="1" applyProtection="1">
      <alignment horizontal="center" vertical="top" wrapText="1"/>
      <protection locked="0"/>
    </xf>
    <xf numFmtId="0" fontId="14" fillId="33" borderId="17" xfId="59" applyFont="1" applyFill="1" applyBorder="1" applyAlignment="1" applyProtection="1">
      <alignment horizontal="center" vertical="top" wrapText="1"/>
      <protection locked="0"/>
    </xf>
    <xf numFmtId="0" fontId="2" fillId="0" borderId="22" xfId="59" applyFont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15" xfId="59" applyFont="1" applyBorder="1" applyAlignment="1">
      <alignment horizontal="center" vertical="center" wrapText="1"/>
      <protection/>
    </xf>
    <xf numFmtId="0" fontId="2" fillId="0" borderId="21" xfId="59" applyFont="1" applyBorder="1" applyAlignment="1">
      <alignment horizontal="center" vertical="center" wrapText="1"/>
      <protection/>
    </xf>
    <xf numFmtId="0" fontId="2" fillId="0" borderId="11" xfId="59" applyFont="1" applyBorder="1" applyAlignment="1">
      <alignment horizontal="center" vertical="center" wrapText="1"/>
      <protection/>
    </xf>
    <xf numFmtId="0" fontId="2" fillId="0" borderId="16" xfId="59" applyFont="1" applyBorder="1" applyAlignment="1">
      <alignment horizontal="center" vertical="center" wrapText="1"/>
      <protection/>
    </xf>
    <xf numFmtId="0" fontId="26" fillId="33" borderId="11" xfId="59" applyFont="1" applyFill="1" applyBorder="1" applyAlignment="1">
      <alignment horizontal="center" vertical="center" wrapText="1"/>
      <protection/>
    </xf>
    <xf numFmtId="0" fontId="26" fillId="33" borderId="11" xfId="59" applyFont="1" applyFill="1" applyBorder="1" applyAlignment="1">
      <alignment vertical="center" wrapText="1"/>
      <protection/>
    </xf>
    <xf numFmtId="0" fontId="26" fillId="33" borderId="18" xfId="59" applyFont="1" applyFill="1" applyBorder="1" applyAlignment="1">
      <alignment vertical="center" wrapText="1"/>
      <protection/>
    </xf>
    <xf numFmtId="0" fontId="5" fillId="0" borderId="0" xfId="59" applyFont="1" applyBorder="1" applyAlignment="1">
      <alignment horizontal="center" vertical="top" wrapText="1"/>
      <protection/>
    </xf>
    <xf numFmtId="0" fontId="5" fillId="0" borderId="0" xfId="59" applyFont="1" applyAlignment="1">
      <alignment horizontal="center" vertical="top" wrapText="1"/>
      <protection/>
    </xf>
    <xf numFmtId="2" fontId="5" fillId="0" borderId="27" xfId="59" applyNumberFormat="1" applyFont="1" applyBorder="1" applyAlignment="1">
      <alignment horizontal="center" vertical="center" wrapText="1"/>
      <protection/>
    </xf>
    <xf numFmtId="2" fontId="0" fillId="0" borderId="26" xfId="59" applyNumberFormat="1" applyBorder="1" applyAlignment="1">
      <alignment vertical="center" wrapText="1"/>
      <protection/>
    </xf>
    <xf numFmtId="2" fontId="0" fillId="0" borderId="19" xfId="59" applyNumberFormat="1" applyBorder="1" applyAlignment="1">
      <alignment vertical="center" wrapText="1"/>
      <protection/>
    </xf>
    <xf numFmtId="0" fontId="10" fillId="0" borderId="31" xfId="59" applyFont="1" applyBorder="1" applyAlignment="1">
      <alignment horizontal="center" vertical="center" wrapText="1"/>
      <protection/>
    </xf>
    <xf numFmtId="0" fontId="10" fillId="0" borderId="32" xfId="59" applyFont="1" applyBorder="1" applyAlignment="1">
      <alignment vertical="center" wrapText="1"/>
      <protection/>
    </xf>
    <xf numFmtId="0" fontId="10" fillId="0" borderId="34" xfId="59" applyFont="1" applyBorder="1" applyAlignment="1">
      <alignment vertical="center" wrapText="1"/>
      <protection/>
    </xf>
    <xf numFmtId="0" fontId="0" fillId="0" borderId="61" xfId="59" applyFont="1" applyBorder="1" applyAlignment="1">
      <alignment horizontal="center" vertical="center" wrapText="1" shrinkToFit="1"/>
      <protection/>
    </xf>
    <xf numFmtId="0" fontId="0" fillId="0" borderId="60" xfId="59" applyFont="1" applyBorder="1" applyAlignment="1">
      <alignment horizontal="center" vertical="center" wrapText="1" shrinkToFit="1"/>
      <protection/>
    </xf>
    <xf numFmtId="0" fontId="12" fillId="0" borderId="61" xfId="59" applyFont="1" applyBorder="1" applyAlignment="1">
      <alignment horizontal="center" vertical="center" wrapText="1"/>
      <protection/>
    </xf>
    <xf numFmtId="0" fontId="12" fillId="0" borderId="60" xfId="59" applyFont="1" applyBorder="1" applyAlignment="1">
      <alignment horizontal="center" vertical="center" wrapText="1"/>
      <protection/>
    </xf>
    <xf numFmtId="0" fontId="12" fillId="0" borderId="27" xfId="59" applyFont="1" applyBorder="1" applyAlignment="1">
      <alignment horizontal="center" vertical="center" wrapText="1"/>
      <protection/>
    </xf>
    <xf numFmtId="0" fontId="12" fillId="0" borderId="28" xfId="59" applyFont="1" applyBorder="1" applyAlignment="1">
      <alignment horizontal="center" vertical="center" wrapText="1"/>
      <protection/>
    </xf>
    <xf numFmtId="0" fontId="6" fillId="0" borderId="0" xfId="59" applyFont="1" applyBorder="1" applyAlignment="1">
      <alignment horizontal="center" vertical="top" wrapText="1"/>
      <protection/>
    </xf>
    <xf numFmtId="0" fontId="10" fillId="0" borderId="26" xfId="59" applyFont="1" applyBorder="1" applyAlignment="1">
      <alignment horizontal="center" vertical="center" wrapText="1"/>
      <protection/>
    </xf>
    <xf numFmtId="0" fontId="10" fillId="0" borderId="11" xfId="59" applyFont="1" applyBorder="1" applyAlignment="1">
      <alignment horizontal="center" vertical="center" wrapText="1"/>
      <protection/>
    </xf>
    <xf numFmtId="0" fontId="2" fillId="0" borderId="18" xfId="59" applyFont="1" applyBorder="1" applyAlignment="1">
      <alignment horizontal="center" vertical="center" wrapText="1"/>
      <protection/>
    </xf>
    <xf numFmtId="2" fontId="2" fillId="0" borderId="60" xfId="59" applyNumberFormat="1" applyFont="1" applyBorder="1" applyAlignment="1">
      <alignment vertical="center" wrapText="1"/>
      <protection/>
    </xf>
    <xf numFmtId="2" fontId="2" fillId="0" borderId="0" xfId="59" applyNumberFormat="1" applyFont="1" applyBorder="1" applyAlignment="1">
      <alignment vertical="center" wrapText="1"/>
      <protection/>
    </xf>
    <xf numFmtId="2" fontId="2" fillId="0" borderId="72" xfId="59" applyNumberFormat="1" applyFont="1" applyBorder="1" applyAlignment="1">
      <alignment vertical="center" wrapText="1"/>
      <protection/>
    </xf>
    <xf numFmtId="2" fontId="2" fillId="0" borderId="0" xfId="59" applyNumberFormat="1" applyFont="1" applyAlignment="1">
      <alignment vertical="center" wrapText="1"/>
      <protection/>
    </xf>
    <xf numFmtId="2" fontId="2" fillId="0" borderId="54" xfId="59" applyNumberFormat="1" applyFont="1" applyBorder="1" applyAlignment="1">
      <alignment vertical="center" wrapText="1"/>
      <protection/>
    </xf>
    <xf numFmtId="2" fontId="2" fillId="0" borderId="36" xfId="59" applyNumberFormat="1" applyFont="1" applyBorder="1" applyAlignment="1">
      <alignment vertical="center" wrapText="1"/>
      <protection/>
    </xf>
    <xf numFmtId="2" fontId="2" fillId="0" borderId="73" xfId="59" applyNumberFormat="1" applyFont="1" applyBorder="1" applyAlignment="1">
      <alignment vertical="center" wrapText="1"/>
      <protection/>
    </xf>
    <xf numFmtId="0" fontId="2" fillId="0" borderId="11" xfId="59" applyFont="1" applyBorder="1" applyAlignment="1">
      <alignment vertical="center" wrapText="1"/>
      <protection/>
    </xf>
    <xf numFmtId="0" fontId="2" fillId="0" borderId="18" xfId="59" applyFont="1" applyBorder="1" applyAlignment="1">
      <alignment vertical="center" wrapText="1"/>
      <protection/>
    </xf>
    <xf numFmtId="0" fontId="2" fillId="0" borderId="27" xfId="59" applyFont="1" applyBorder="1" applyAlignment="1">
      <alignment horizontal="center" vertical="center" wrapText="1"/>
      <protection/>
    </xf>
    <xf numFmtId="0" fontId="2" fillId="0" borderId="26" xfId="59" applyFont="1" applyBorder="1" applyAlignment="1">
      <alignment horizontal="center" vertical="center" wrapText="1"/>
      <protection/>
    </xf>
    <xf numFmtId="0" fontId="12" fillId="0" borderId="53" xfId="59" applyFont="1" applyBorder="1" applyAlignment="1">
      <alignment horizontal="center" vertical="center" wrapText="1"/>
      <protection/>
    </xf>
    <xf numFmtId="0" fontId="12" fillId="0" borderId="37" xfId="59" applyFont="1" applyBorder="1" applyAlignment="1">
      <alignment horizontal="center" vertical="center" wrapText="1"/>
      <protection/>
    </xf>
    <xf numFmtId="0" fontId="2" fillId="33" borderId="25" xfId="59" applyFont="1" applyFill="1" applyBorder="1" applyAlignment="1" applyProtection="1">
      <alignment horizontal="center" vertical="center" wrapText="1"/>
      <protection locked="0"/>
    </xf>
    <xf numFmtId="0" fontId="2" fillId="33" borderId="41" xfId="59" applyFont="1" applyFill="1" applyBorder="1" applyAlignment="1" applyProtection="1">
      <alignment vertical="center" wrapText="1"/>
      <protection locked="0"/>
    </xf>
    <xf numFmtId="0" fontId="12" fillId="0" borderId="10" xfId="59" applyFont="1" applyBorder="1" applyAlignment="1">
      <alignment horizontal="center" vertical="center" wrapText="1"/>
      <protection/>
    </xf>
    <xf numFmtId="0" fontId="12" fillId="0" borderId="12" xfId="59" applyFont="1" applyBorder="1" applyAlignment="1">
      <alignment horizontal="center" vertical="center" wrapText="1"/>
      <protection/>
    </xf>
    <xf numFmtId="0" fontId="12" fillId="0" borderId="74" xfId="59" applyFont="1" applyBorder="1" applyAlignment="1">
      <alignment horizontal="center" vertical="center" wrapText="1"/>
      <protection/>
    </xf>
    <xf numFmtId="0" fontId="12" fillId="0" borderId="75" xfId="59" applyFont="1" applyBorder="1" applyAlignment="1">
      <alignment horizontal="center" vertical="center" wrapText="1"/>
      <protection/>
    </xf>
    <xf numFmtId="0" fontId="0" fillId="0" borderId="58" xfId="0" applyBorder="1" applyAlignment="1">
      <alignment horizontal="center" vertical="center" wrapText="1"/>
    </xf>
    <xf numFmtId="0" fontId="26" fillId="33" borderId="11" xfId="59" applyFont="1" applyFill="1" applyBorder="1" applyAlignment="1" applyProtection="1">
      <alignment horizontal="center" vertical="center" wrapText="1"/>
      <protection locked="0"/>
    </xf>
    <xf numFmtId="0" fontId="26" fillId="33" borderId="11" xfId="59" applyFont="1" applyFill="1" applyBorder="1" applyAlignment="1" applyProtection="1">
      <alignment vertical="center" wrapText="1"/>
      <protection locked="0"/>
    </xf>
    <xf numFmtId="0" fontId="26" fillId="33" borderId="18" xfId="59" applyFont="1" applyFill="1" applyBorder="1" applyAlignment="1" applyProtection="1">
      <alignment vertical="center" wrapText="1"/>
      <protection locked="0"/>
    </xf>
    <xf numFmtId="0" fontId="2" fillId="33" borderId="25" xfId="59" applyFont="1" applyFill="1" applyBorder="1" applyAlignment="1">
      <alignment horizontal="center" vertical="center" wrapText="1"/>
      <protection/>
    </xf>
    <xf numFmtId="0" fontId="2" fillId="33" borderId="41" xfId="59" applyFont="1" applyFill="1" applyBorder="1" applyAlignment="1">
      <alignment vertical="center" wrapText="1"/>
      <protection/>
    </xf>
    <xf numFmtId="0" fontId="10" fillId="0" borderId="21" xfId="59" applyFont="1" applyBorder="1" applyAlignment="1">
      <alignment horizontal="center" vertical="center" wrapText="1"/>
      <protection/>
    </xf>
    <xf numFmtId="0" fontId="9" fillId="0" borderId="15" xfId="59" applyFont="1" applyBorder="1" applyAlignment="1">
      <alignment horizontal="center" vertical="center" wrapText="1"/>
      <protection/>
    </xf>
    <xf numFmtId="0" fontId="9" fillId="0" borderId="16" xfId="59" applyFont="1" applyBorder="1" applyAlignment="1">
      <alignment vertical="center" wrapText="1"/>
      <protection/>
    </xf>
    <xf numFmtId="0" fontId="9" fillId="0" borderId="17" xfId="59" applyFont="1" applyBorder="1" applyAlignment="1">
      <alignment vertical="center" wrapText="1"/>
      <protection/>
    </xf>
    <xf numFmtId="2" fontId="0" fillId="0" borderId="28" xfId="59" applyNumberFormat="1" applyBorder="1" applyAlignment="1">
      <alignment vertical="center" wrapText="1"/>
      <protection/>
    </xf>
    <xf numFmtId="0" fontId="2" fillId="0" borderId="31" xfId="59" applyFont="1" applyBorder="1" applyAlignment="1">
      <alignment horizontal="center" vertical="center" wrapText="1"/>
      <protection/>
    </xf>
    <xf numFmtId="0" fontId="2" fillId="0" borderId="32" xfId="59" applyFont="1" applyBorder="1" applyAlignment="1">
      <alignment vertical="center" wrapText="1"/>
      <protection/>
    </xf>
    <xf numFmtId="0" fontId="2" fillId="0" borderId="33" xfId="59" applyFont="1" applyBorder="1" applyAlignment="1">
      <alignment vertical="center" wrapText="1"/>
      <protection/>
    </xf>
    <xf numFmtId="0" fontId="2" fillId="0" borderId="28" xfId="59" applyFont="1" applyBorder="1" applyAlignment="1">
      <alignment horizontal="center" vertical="center" wrapText="1"/>
      <protection/>
    </xf>
    <xf numFmtId="0" fontId="14" fillId="33" borderId="38" xfId="59" applyFont="1" applyFill="1" applyBorder="1" applyAlignment="1">
      <alignment horizontal="center" vertical="top" wrapText="1"/>
      <protection/>
    </xf>
    <xf numFmtId="0" fontId="14" fillId="33" borderId="16" xfId="59" applyFont="1" applyFill="1" applyBorder="1" applyAlignment="1">
      <alignment horizontal="center" vertical="top" wrapText="1"/>
      <protection/>
    </xf>
    <xf numFmtId="0" fontId="14" fillId="33" borderId="17" xfId="59" applyFont="1" applyFill="1" applyBorder="1" applyAlignment="1">
      <alignment horizontal="center" vertical="top" wrapText="1"/>
      <protection/>
    </xf>
    <xf numFmtId="0" fontId="9" fillId="33" borderId="11" xfId="59" applyFont="1" applyFill="1" applyBorder="1" applyAlignment="1" applyProtection="1">
      <alignment horizontal="center" vertical="center" wrapText="1"/>
      <protection locked="0"/>
    </xf>
    <xf numFmtId="0" fontId="9" fillId="33" borderId="11" xfId="59" applyFont="1" applyFill="1" applyBorder="1" applyAlignment="1" applyProtection="1">
      <alignment vertical="center" wrapText="1"/>
      <protection locked="0"/>
    </xf>
    <xf numFmtId="0" fontId="9" fillId="33" borderId="12" xfId="59" applyFont="1" applyFill="1" applyBorder="1" applyAlignment="1" applyProtection="1">
      <alignment vertical="center" wrapText="1"/>
      <protection locked="0"/>
    </xf>
    <xf numFmtId="0" fontId="2" fillId="33" borderId="48" xfId="59" applyFont="1" applyFill="1" applyBorder="1" applyAlignment="1" applyProtection="1">
      <alignment vertical="center" wrapText="1"/>
      <protection locked="0"/>
    </xf>
    <xf numFmtId="0" fontId="9" fillId="33" borderId="11" xfId="59" applyFont="1" applyFill="1" applyBorder="1" applyAlignment="1">
      <alignment horizontal="center" vertical="center" wrapText="1"/>
      <protection/>
    </xf>
    <xf numFmtId="0" fontId="9" fillId="33" borderId="11" xfId="59" applyFont="1" applyFill="1" applyBorder="1" applyAlignment="1">
      <alignment vertical="center" wrapText="1"/>
      <protection/>
    </xf>
    <xf numFmtId="0" fontId="9" fillId="33" borderId="18" xfId="59" applyFont="1" applyFill="1" applyBorder="1" applyAlignment="1">
      <alignment vertical="center" wrapText="1"/>
      <protection/>
    </xf>
    <xf numFmtId="0" fontId="8" fillId="0" borderId="74" xfId="59" applyFont="1" applyBorder="1" applyAlignment="1">
      <alignment horizontal="center" vertical="center" wrapText="1"/>
      <protection/>
    </xf>
    <xf numFmtId="0" fontId="0" fillId="0" borderId="75" xfId="0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2" fontId="2" fillId="0" borderId="60" xfId="0" applyNumberFormat="1" applyFont="1" applyBorder="1" applyAlignment="1">
      <alignment vertical="center" wrapText="1"/>
    </xf>
    <xf numFmtId="2" fontId="2" fillId="0" borderId="0" xfId="0" applyNumberFormat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2" fontId="2" fillId="0" borderId="54" xfId="0" applyNumberFormat="1" applyFont="1" applyBorder="1" applyAlignment="1">
      <alignment vertical="center" wrapText="1"/>
    </xf>
    <xf numFmtId="2" fontId="2" fillId="0" borderId="36" xfId="0" applyNumberFormat="1" applyFont="1" applyBorder="1" applyAlignment="1">
      <alignment vertical="center" wrapText="1"/>
    </xf>
    <xf numFmtId="0" fontId="14" fillId="33" borderId="38" xfId="0" applyFont="1" applyFill="1" applyBorder="1" applyAlignment="1" applyProtection="1">
      <alignment horizontal="center" vertical="center" wrapText="1"/>
      <protection locked="0"/>
    </xf>
    <xf numFmtId="0" fontId="14" fillId="33" borderId="16" xfId="0" applyFont="1" applyFill="1" applyBorder="1" applyAlignment="1" applyProtection="1">
      <alignment horizontal="center" vertical="center" wrapText="1"/>
      <protection locked="0"/>
    </xf>
    <xf numFmtId="0" fontId="14" fillId="33" borderId="17" xfId="0" applyFont="1" applyFill="1" applyBorder="1" applyAlignment="1" applyProtection="1">
      <alignment horizontal="center" vertical="center" wrapText="1"/>
      <protection locked="0"/>
    </xf>
    <xf numFmtId="0" fontId="12" fillId="36" borderId="11" xfId="0" applyFont="1" applyFill="1" applyBorder="1" applyAlignment="1">
      <alignment horizontal="center" vertical="center" wrapText="1"/>
    </xf>
    <xf numFmtId="0" fontId="12" fillId="36" borderId="12" xfId="0" applyFont="1" applyFill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12" fillId="34" borderId="23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2" fontId="5" fillId="0" borderId="27" xfId="0" applyNumberFormat="1" applyFont="1" applyBorder="1" applyAlignment="1">
      <alignment horizontal="center" vertical="center" wrapText="1"/>
    </xf>
    <xf numFmtId="2" fontId="0" fillId="0" borderId="26" xfId="0" applyNumberFormat="1" applyBorder="1" applyAlignment="1">
      <alignment vertical="center" wrapText="1"/>
    </xf>
    <xf numFmtId="2" fontId="0" fillId="0" borderId="28" xfId="0" applyNumberForma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4" fillId="33" borderId="38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0" fillId="34" borderId="26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vertical="center" wrapText="1"/>
    </xf>
    <xf numFmtId="0" fontId="2" fillId="33" borderId="48" xfId="0" applyFont="1" applyFill="1" applyBorder="1" applyAlignment="1">
      <alignment vertical="center" wrapText="1"/>
    </xf>
    <xf numFmtId="0" fontId="26" fillId="33" borderId="11" xfId="0" applyFont="1" applyFill="1" applyBorder="1" applyAlignment="1" applyProtection="1">
      <alignment horizontal="center" vertical="center" wrapText="1"/>
      <protection locked="0"/>
    </xf>
    <xf numFmtId="0" fontId="26" fillId="33" borderId="11" xfId="0" applyFont="1" applyFill="1" applyBorder="1" applyAlignment="1" applyProtection="1">
      <alignment vertical="center" wrapText="1"/>
      <protection locked="0"/>
    </xf>
    <xf numFmtId="0" fontId="26" fillId="33" borderId="12" xfId="0" applyFont="1" applyFill="1" applyBorder="1" applyAlignment="1" applyProtection="1">
      <alignment vertical="center" wrapText="1"/>
      <protection locked="0"/>
    </xf>
    <xf numFmtId="0" fontId="2" fillId="33" borderId="25" xfId="0" applyFont="1" applyFill="1" applyBorder="1" applyAlignment="1" applyProtection="1">
      <alignment horizontal="center" vertical="center" wrapText="1"/>
      <protection locked="0"/>
    </xf>
    <xf numFmtId="0" fontId="2" fillId="33" borderId="41" xfId="0" applyFont="1" applyFill="1" applyBorder="1" applyAlignment="1" applyProtection="1">
      <alignment vertical="center" wrapText="1"/>
      <protection locked="0"/>
    </xf>
    <xf numFmtId="0" fontId="2" fillId="33" borderId="48" xfId="0" applyFont="1" applyFill="1" applyBorder="1" applyAlignment="1" applyProtection="1">
      <alignment vertical="center" wrapText="1"/>
      <protection locked="0"/>
    </xf>
    <xf numFmtId="0" fontId="12" fillId="0" borderId="0" xfId="59" applyFont="1" applyAlignment="1">
      <alignment wrapText="1"/>
      <protection/>
    </xf>
    <xf numFmtId="0" fontId="8" fillId="0" borderId="53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12" fillId="33" borderId="25" xfId="0" applyFont="1" applyFill="1" applyBorder="1" applyAlignment="1">
      <alignment horizontal="center" vertical="center" wrapText="1"/>
    </xf>
    <xf numFmtId="0" fontId="12" fillId="33" borderId="48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0" fillId="0" borderId="18" xfId="59" applyFont="1" applyBorder="1" applyAlignment="1">
      <alignment horizontal="center" vertical="center" wrapText="1"/>
      <protection/>
    </xf>
    <xf numFmtId="0" fontId="0" fillId="0" borderId="30" xfId="59" applyFont="1" applyBorder="1" applyAlignment="1">
      <alignment horizontal="center" vertical="center" wrapText="1"/>
      <protection/>
    </xf>
    <xf numFmtId="0" fontId="10" fillId="0" borderId="35" xfId="59" applyFont="1" applyBorder="1" applyAlignment="1">
      <alignment horizontal="center" vertical="center" wrapText="1"/>
      <protection/>
    </xf>
    <xf numFmtId="0" fontId="10" fillId="0" borderId="14" xfId="59" applyFont="1" applyBorder="1" applyAlignment="1">
      <alignment horizontal="center" vertical="center" wrapText="1"/>
      <protection/>
    </xf>
    <xf numFmtId="0" fontId="0" fillId="0" borderId="35" xfId="59" applyFont="1" applyBorder="1" applyAlignment="1">
      <alignment horizontal="center" vertical="center" wrapText="1"/>
      <protection/>
    </xf>
    <xf numFmtId="0" fontId="0" fillId="0" borderId="14" xfId="59" applyFont="1" applyBorder="1" applyAlignment="1">
      <alignment horizontal="center" vertical="center" wrapText="1"/>
      <protection/>
    </xf>
    <xf numFmtId="0" fontId="0" fillId="36" borderId="35" xfId="59" applyFont="1" applyFill="1" applyBorder="1" applyAlignment="1">
      <alignment horizontal="center" vertical="center" wrapText="1"/>
      <protection/>
    </xf>
    <xf numFmtId="0" fontId="0" fillId="36" borderId="14" xfId="59" applyFont="1" applyFill="1" applyBorder="1" applyAlignment="1">
      <alignment horizontal="center" vertical="center" wrapText="1"/>
      <protection/>
    </xf>
    <xf numFmtId="0" fontId="10" fillId="0" borderId="18" xfId="59" applyFont="1" applyBorder="1" applyAlignment="1">
      <alignment horizontal="center" vertical="center" wrapText="1"/>
      <protection/>
    </xf>
    <xf numFmtId="0" fontId="10" fillId="0" borderId="30" xfId="59" applyFont="1" applyBorder="1" applyAlignment="1">
      <alignment horizontal="center" vertical="center" wrapText="1"/>
      <protection/>
    </xf>
    <xf numFmtId="0" fontId="0" fillId="36" borderId="70" xfId="59" applyFont="1" applyFill="1" applyBorder="1" applyAlignment="1">
      <alignment horizontal="center" vertical="center" wrapText="1"/>
      <protection/>
    </xf>
    <xf numFmtId="0" fontId="0" fillId="36" borderId="38" xfId="59" applyFont="1" applyFill="1" applyBorder="1" applyAlignment="1">
      <alignment horizontal="center" vertical="center" wrapText="1"/>
      <protection/>
    </xf>
    <xf numFmtId="0" fontId="0" fillId="0" borderId="74" xfId="59" applyFont="1" applyBorder="1" applyAlignment="1">
      <alignment horizontal="center" vertical="center" wrapText="1"/>
      <protection/>
    </xf>
    <xf numFmtId="0" fontId="0" fillId="0" borderId="75" xfId="59" applyBorder="1" applyAlignment="1">
      <alignment vertical="center" wrapText="1"/>
      <protection/>
    </xf>
    <xf numFmtId="0" fontId="0" fillId="0" borderId="58" xfId="59" applyBorder="1" applyAlignment="1">
      <alignment vertical="center" wrapText="1"/>
      <protection/>
    </xf>
    <xf numFmtId="0" fontId="0" fillId="0" borderId="75" xfId="59" applyFont="1" applyBorder="1" applyAlignment="1">
      <alignment horizontal="center" vertical="center" wrapText="1"/>
      <protection/>
    </xf>
    <xf numFmtId="0" fontId="0" fillId="0" borderId="58" xfId="59" applyFont="1" applyBorder="1" applyAlignment="1">
      <alignment horizontal="center" vertical="center" wrapText="1"/>
      <protection/>
    </xf>
    <xf numFmtId="0" fontId="0" fillId="0" borderId="19" xfId="59" applyFont="1" applyBorder="1" applyAlignment="1">
      <alignment horizontal="center" vertical="center" wrapText="1"/>
      <protection/>
    </xf>
    <xf numFmtId="0" fontId="0" fillId="0" borderId="37" xfId="59" applyFont="1" applyBorder="1" applyAlignment="1">
      <alignment horizontal="center" vertical="center" wrapText="1"/>
      <protection/>
    </xf>
    <xf numFmtId="0" fontId="10" fillId="0" borderId="19" xfId="59" applyFont="1" applyBorder="1" applyAlignment="1">
      <alignment horizontal="center" vertical="center" wrapText="1"/>
      <protection/>
    </xf>
    <xf numFmtId="0" fontId="10" fillId="0" borderId="37" xfId="59" applyFont="1" applyBorder="1" applyAlignment="1">
      <alignment horizontal="center" vertical="center" wrapText="1"/>
      <protection/>
    </xf>
    <xf numFmtId="0" fontId="0" fillId="0" borderId="25" xfId="59" applyFont="1" applyBorder="1" applyAlignment="1">
      <alignment horizontal="center" vertical="center" wrapText="1"/>
      <protection/>
    </xf>
    <xf numFmtId="0" fontId="0" fillId="0" borderId="48" xfId="59" applyFont="1" applyBorder="1" applyAlignment="1">
      <alignment horizontal="center" vertical="center" wrapText="1"/>
      <protection/>
    </xf>
    <xf numFmtId="0" fontId="8" fillId="0" borderId="71" xfId="59" applyFont="1" applyBorder="1" applyAlignment="1">
      <alignment horizontal="center" vertical="center" wrapText="1"/>
      <protection/>
    </xf>
    <xf numFmtId="0" fontId="8" fillId="0" borderId="44" xfId="59" applyFont="1" applyBorder="1" applyAlignment="1">
      <alignment horizontal="center" vertical="center" wrapText="1"/>
      <protection/>
    </xf>
    <xf numFmtId="0" fontId="2" fillId="0" borderId="21" xfId="59" applyFont="1" applyBorder="1" applyAlignment="1">
      <alignment horizontal="center" vertical="center" wrapText="1"/>
      <protection/>
    </xf>
    <xf numFmtId="0" fontId="8" fillId="0" borderId="40" xfId="59" applyFont="1" applyBorder="1" applyAlignment="1">
      <alignment horizontal="center" vertical="center" wrapText="1"/>
      <protection/>
    </xf>
    <xf numFmtId="0" fontId="8" fillId="0" borderId="76" xfId="59" applyFont="1" applyBorder="1" applyAlignment="1">
      <alignment horizontal="center" vertical="center" wrapText="1"/>
      <protection/>
    </xf>
    <xf numFmtId="0" fontId="10" fillId="36" borderId="18" xfId="59" applyFont="1" applyFill="1" applyBorder="1" applyAlignment="1">
      <alignment horizontal="center" vertical="center" wrapText="1"/>
      <protection/>
    </xf>
    <xf numFmtId="0" fontId="10" fillId="36" borderId="30" xfId="59" applyFont="1" applyFill="1" applyBorder="1" applyAlignment="1">
      <alignment vertical="center" wrapText="1"/>
      <protection/>
    </xf>
    <xf numFmtId="0" fontId="14" fillId="36" borderId="18" xfId="59" applyFont="1" applyFill="1" applyBorder="1" applyAlignment="1">
      <alignment horizontal="center" vertical="center" wrapText="1"/>
      <protection/>
    </xf>
    <xf numFmtId="0" fontId="0" fillId="36" borderId="30" xfId="59" applyFill="1" applyBorder="1" applyAlignment="1">
      <alignment vertical="center" wrapText="1"/>
      <protection/>
    </xf>
    <xf numFmtId="0" fontId="0" fillId="36" borderId="18" xfId="59" applyFont="1" applyFill="1" applyBorder="1" applyAlignment="1">
      <alignment horizontal="center" vertical="center" wrapText="1"/>
      <protection/>
    </xf>
    <xf numFmtId="0" fontId="0" fillId="36" borderId="30" xfId="59" applyFont="1" applyFill="1" applyBorder="1" applyAlignment="1">
      <alignment horizontal="center" vertical="center" wrapText="1"/>
      <protection/>
    </xf>
    <xf numFmtId="0" fontId="14" fillId="36" borderId="25" xfId="59" applyFont="1" applyFill="1" applyBorder="1" applyAlignment="1">
      <alignment horizontal="center" vertical="center" wrapText="1"/>
      <protection/>
    </xf>
    <xf numFmtId="0" fontId="0" fillId="36" borderId="48" xfId="59" applyFill="1" applyBorder="1" applyAlignment="1">
      <alignment vertical="center" wrapText="1"/>
      <protection/>
    </xf>
    <xf numFmtId="0" fontId="0" fillId="36" borderId="25" xfId="59" applyFont="1" applyFill="1" applyBorder="1" applyAlignment="1">
      <alignment horizontal="center" vertical="center" wrapText="1"/>
      <protection/>
    </xf>
    <xf numFmtId="0" fontId="0" fillId="36" borderId="48" xfId="59" applyFont="1" applyFill="1" applyBorder="1" applyAlignment="1">
      <alignment horizontal="center" vertical="center" wrapText="1"/>
      <protection/>
    </xf>
    <xf numFmtId="0" fontId="18" fillId="0" borderId="53" xfId="59" applyFont="1" applyBorder="1" applyAlignment="1">
      <alignment horizontal="center" vertical="center" wrapText="1"/>
      <protection/>
    </xf>
    <xf numFmtId="0" fontId="18" fillId="0" borderId="42" xfId="59" applyFont="1" applyBorder="1" applyAlignment="1">
      <alignment vertical="center" wrapText="1"/>
      <protection/>
    </xf>
    <xf numFmtId="0" fontId="18" fillId="0" borderId="37" xfId="59" applyFont="1" applyBorder="1" applyAlignment="1">
      <alignment vertical="center" wrapText="1"/>
      <protection/>
    </xf>
    <xf numFmtId="0" fontId="8" fillId="0" borderId="35" xfId="59" applyFont="1" applyBorder="1" applyAlignment="1">
      <alignment horizontal="center" vertical="center" wrapText="1"/>
      <protection/>
    </xf>
    <xf numFmtId="0" fontId="8" fillId="0" borderId="29" xfId="59" applyFont="1" applyBorder="1" applyAlignment="1">
      <alignment vertical="center" wrapText="1"/>
      <protection/>
    </xf>
    <xf numFmtId="0" fontId="8" fillId="0" borderId="30" xfId="59" applyFont="1" applyBorder="1" applyAlignment="1">
      <alignment vertical="center" wrapText="1"/>
      <protection/>
    </xf>
    <xf numFmtId="0" fontId="9" fillId="0" borderId="77" xfId="59" applyFont="1" applyBorder="1" applyAlignment="1">
      <alignment horizontal="center" vertical="center" wrapText="1"/>
      <protection/>
    </xf>
    <xf numFmtId="0" fontId="9" fillId="0" borderId="47" xfId="59" applyFont="1" applyBorder="1" applyAlignment="1">
      <alignment vertical="center" wrapText="1"/>
      <protection/>
    </xf>
    <xf numFmtId="0" fontId="9" fillId="0" borderId="56" xfId="59" applyFont="1" applyBorder="1" applyAlignment="1">
      <alignment vertical="center" wrapText="1"/>
      <protection/>
    </xf>
    <xf numFmtId="0" fontId="8" fillId="0" borderId="61" xfId="59" applyFont="1" applyBorder="1" applyAlignment="1">
      <alignment horizontal="center" vertical="center" wrapText="1"/>
      <protection/>
    </xf>
    <xf numFmtId="0" fontId="8" fillId="0" borderId="78" xfId="59" applyFont="1" applyBorder="1" applyAlignment="1">
      <alignment horizontal="center" vertical="center" wrapText="1"/>
      <protection/>
    </xf>
    <xf numFmtId="0" fontId="10" fillId="0" borderId="53" xfId="59" applyFont="1" applyBorder="1" applyAlignment="1">
      <alignment horizontal="center" vertical="center" wrapText="1"/>
      <protection/>
    </xf>
    <xf numFmtId="0" fontId="10" fillId="0" borderId="13" xfId="59" applyFont="1" applyBorder="1" applyAlignment="1">
      <alignment horizontal="center" vertical="center" wrapText="1"/>
      <protection/>
    </xf>
    <xf numFmtId="0" fontId="0" fillId="0" borderId="70" xfId="59" applyFont="1" applyBorder="1" applyAlignment="1">
      <alignment horizontal="center" vertical="center" wrapText="1"/>
      <protection/>
    </xf>
    <xf numFmtId="0" fontId="0" fillId="0" borderId="38" xfId="59" applyFont="1" applyBorder="1" applyAlignment="1">
      <alignment horizontal="center" vertical="center" wrapText="1"/>
      <protection/>
    </xf>
    <xf numFmtId="0" fontId="0" fillId="0" borderId="53" xfId="59" applyFont="1" applyBorder="1" applyAlignment="1">
      <alignment horizontal="center" vertical="center" wrapText="1"/>
      <protection/>
    </xf>
    <xf numFmtId="0" fontId="0" fillId="0" borderId="13" xfId="59" applyFont="1" applyBorder="1" applyAlignment="1">
      <alignment horizontal="center" vertical="center" wrapText="1"/>
      <protection/>
    </xf>
    <xf numFmtId="0" fontId="8" fillId="0" borderId="3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top" wrapText="1"/>
    </xf>
    <xf numFmtId="0" fontId="6" fillId="0" borderId="78" xfId="0" applyFont="1" applyBorder="1" applyAlignment="1">
      <alignment horizontal="center" vertical="top" wrapText="1"/>
    </xf>
    <xf numFmtId="0" fontId="6" fillId="0" borderId="72" xfId="0" applyFont="1" applyBorder="1" applyAlignment="1">
      <alignment horizontal="center" vertical="top" wrapText="1"/>
    </xf>
    <xf numFmtId="2" fontId="2" fillId="0" borderId="61" xfId="0" applyNumberFormat="1" applyFont="1" applyBorder="1" applyAlignment="1">
      <alignment vertical="center" wrapText="1"/>
    </xf>
    <xf numFmtId="2" fontId="2" fillId="0" borderId="40" xfId="0" applyNumberFormat="1" applyFont="1" applyBorder="1" applyAlignment="1">
      <alignment vertical="center" wrapText="1"/>
    </xf>
    <xf numFmtId="2" fontId="2" fillId="0" borderId="78" xfId="0" applyNumberFormat="1" applyFont="1" applyBorder="1" applyAlignment="1">
      <alignment vertical="center" wrapText="1"/>
    </xf>
    <xf numFmtId="2" fontId="2" fillId="0" borderId="72" xfId="0" applyNumberFormat="1" applyFont="1" applyBorder="1" applyAlignment="1">
      <alignment vertical="center" wrapText="1"/>
    </xf>
    <xf numFmtId="2" fontId="2" fillId="0" borderId="73" xfId="0" applyNumberFormat="1" applyFont="1" applyBorder="1" applyAlignment="1">
      <alignment vertical="center" wrapText="1"/>
    </xf>
    <xf numFmtId="0" fontId="14" fillId="33" borderId="70" xfId="0" applyFont="1" applyFill="1" applyBorder="1" applyAlignment="1" applyProtection="1">
      <alignment horizontal="center" vertical="center" wrapText="1"/>
      <protection locked="0"/>
    </xf>
    <xf numFmtId="0" fontId="14" fillId="33" borderId="41" xfId="0" applyFont="1" applyFill="1" applyBorder="1" applyAlignment="1" applyProtection="1">
      <alignment horizontal="center" vertical="center" wrapText="1"/>
      <protection locked="0"/>
    </xf>
    <xf numFmtId="0" fontId="14" fillId="33" borderId="48" xfId="0" applyFont="1" applyFill="1" applyBorder="1" applyAlignment="1" applyProtection="1">
      <alignment horizontal="center" vertical="center" wrapText="1"/>
      <protection locked="0"/>
    </xf>
    <xf numFmtId="0" fontId="14" fillId="33" borderId="70" xfId="0" applyFont="1" applyFill="1" applyBorder="1" applyAlignment="1">
      <alignment horizontal="center" vertical="center" wrapText="1"/>
    </xf>
    <xf numFmtId="0" fontId="14" fillId="33" borderId="41" xfId="0" applyFont="1" applyFill="1" applyBorder="1" applyAlignment="1">
      <alignment horizontal="center" vertical="center" wrapText="1"/>
    </xf>
    <xf numFmtId="0" fontId="14" fillId="33" borderId="48" xfId="0" applyFont="1" applyFill="1" applyBorder="1" applyAlignment="1">
      <alignment horizontal="center" vertical="center" wrapText="1"/>
    </xf>
    <xf numFmtId="0" fontId="10" fillId="34" borderId="11" xfId="59" applyFont="1" applyFill="1" applyBorder="1" applyAlignment="1">
      <alignment horizontal="center" vertical="center" wrapText="1"/>
      <protection/>
    </xf>
    <xf numFmtId="0" fontId="10" fillId="34" borderId="18" xfId="59" applyFont="1" applyFill="1" applyBorder="1" applyAlignment="1">
      <alignment horizontal="center" vertical="center" wrapText="1"/>
      <protection/>
    </xf>
    <xf numFmtId="0" fontId="10" fillId="34" borderId="12" xfId="59" applyFont="1" applyFill="1" applyBorder="1" applyAlignment="1">
      <alignment horizontal="center" vertical="center" wrapText="1"/>
      <protection/>
    </xf>
    <xf numFmtId="0" fontId="12" fillId="33" borderId="25" xfId="59" applyFont="1" applyFill="1" applyBorder="1" applyAlignment="1">
      <alignment horizontal="center" vertical="center" wrapText="1"/>
      <protection/>
    </xf>
    <xf numFmtId="0" fontId="12" fillId="33" borderId="41" xfId="59" applyFont="1" applyFill="1" applyBorder="1" applyAlignment="1">
      <alignment horizontal="center" vertical="center" wrapText="1"/>
      <protection/>
    </xf>
    <xf numFmtId="0" fontId="12" fillId="33" borderId="48" xfId="59" applyFont="1" applyFill="1" applyBorder="1" applyAlignment="1">
      <alignment horizontal="center" vertical="center" wrapText="1"/>
      <protection/>
    </xf>
    <xf numFmtId="0" fontId="12" fillId="33" borderId="15" xfId="59" applyFont="1" applyFill="1" applyBorder="1" applyAlignment="1">
      <alignment horizontal="center" vertical="center" wrapText="1"/>
      <protection/>
    </xf>
    <xf numFmtId="0" fontId="12" fillId="33" borderId="16" xfId="59" applyFont="1" applyFill="1" applyBorder="1" applyAlignment="1">
      <alignment horizontal="center" vertical="center" wrapText="1"/>
      <protection/>
    </xf>
    <xf numFmtId="0" fontId="12" fillId="34" borderId="11" xfId="59" applyFont="1" applyFill="1" applyBorder="1" applyAlignment="1">
      <alignment horizontal="center" vertical="center" wrapText="1"/>
      <protection/>
    </xf>
    <xf numFmtId="0" fontId="12" fillId="34" borderId="18" xfId="59" applyFont="1" applyFill="1" applyBorder="1" applyAlignment="1">
      <alignment horizontal="center" vertical="center" wrapText="1"/>
      <protection/>
    </xf>
    <xf numFmtId="0" fontId="12" fillId="34" borderId="12" xfId="59" applyFont="1" applyFill="1" applyBorder="1" applyAlignment="1">
      <alignment horizontal="center" vertical="center" wrapText="1"/>
      <protection/>
    </xf>
    <xf numFmtId="0" fontId="12" fillId="33" borderId="10" xfId="59" applyFont="1" applyFill="1" applyBorder="1" applyAlignment="1">
      <alignment horizontal="center" vertical="center" wrapText="1"/>
      <protection/>
    </xf>
    <xf numFmtId="0" fontId="12" fillId="33" borderId="11" xfId="59" applyFont="1" applyFill="1" applyBorder="1" applyAlignment="1">
      <alignment horizontal="center" vertical="center" wrapText="1"/>
      <protection/>
    </xf>
    <xf numFmtId="0" fontId="12" fillId="33" borderId="18" xfId="59" applyFont="1" applyFill="1" applyBorder="1" applyAlignment="1">
      <alignment horizontal="center" vertical="center" wrapText="1"/>
      <protection/>
    </xf>
    <xf numFmtId="0" fontId="12" fillId="33" borderId="12" xfId="59" applyFont="1" applyFill="1" applyBorder="1" applyAlignment="1">
      <alignment horizontal="center" vertical="center" wrapText="1"/>
      <protection/>
    </xf>
    <xf numFmtId="0" fontId="12" fillId="34" borderId="10" xfId="59" applyFont="1" applyFill="1" applyBorder="1" applyAlignment="1">
      <alignment horizontal="center" vertical="center" wrapText="1"/>
      <protection/>
    </xf>
    <xf numFmtId="0" fontId="9" fillId="0" borderId="31" xfId="59" applyFont="1" applyBorder="1" applyAlignment="1">
      <alignment horizontal="center" vertical="center" wrapText="1"/>
      <protection/>
    </xf>
    <xf numFmtId="0" fontId="9" fillId="0" borderId="32" xfId="59" applyFont="1" applyBorder="1" applyAlignment="1">
      <alignment vertical="center" wrapText="1"/>
      <protection/>
    </xf>
    <xf numFmtId="0" fontId="9" fillId="0" borderId="33" xfId="59" applyFont="1" applyBorder="1" applyAlignment="1">
      <alignment vertical="center" wrapText="1"/>
      <protection/>
    </xf>
    <xf numFmtId="0" fontId="10" fillId="34" borderId="21" xfId="59" applyFont="1" applyFill="1" applyBorder="1" applyAlignment="1">
      <alignment horizontal="center" vertical="center" wrapText="1"/>
      <protection/>
    </xf>
    <xf numFmtId="0" fontId="9" fillId="33" borderId="12" xfId="59" applyFont="1" applyFill="1" applyBorder="1" applyAlignment="1">
      <alignment vertical="center" wrapText="1"/>
      <protection/>
    </xf>
    <xf numFmtId="0" fontId="10" fillId="34" borderId="10" xfId="59" applyFont="1" applyFill="1" applyBorder="1" applyAlignment="1">
      <alignment horizontal="center" vertical="center" wrapText="1"/>
      <protection/>
    </xf>
    <xf numFmtId="0" fontId="2" fillId="33" borderId="48" xfId="59" applyFont="1" applyFill="1" applyBorder="1" applyAlignment="1">
      <alignment vertical="center" wrapText="1"/>
      <protection/>
    </xf>
    <xf numFmtId="0" fontId="2" fillId="0" borderId="12" xfId="59" applyFont="1" applyBorder="1" applyAlignment="1">
      <alignment vertical="center" wrapText="1"/>
      <protection/>
    </xf>
    <xf numFmtId="0" fontId="9" fillId="0" borderId="25" xfId="59" applyFont="1" applyBorder="1" applyAlignment="1">
      <alignment horizontal="center" vertical="center" wrapText="1"/>
      <protection/>
    </xf>
    <xf numFmtId="0" fontId="9" fillId="0" borderId="41" xfId="59" applyFont="1" applyBorder="1" applyAlignment="1">
      <alignment horizontal="center" vertical="center" wrapText="1"/>
      <protection/>
    </xf>
    <xf numFmtId="0" fontId="9" fillId="0" borderId="48" xfId="59" applyFont="1" applyBorder="1" applyAlignment="1">
      <alignment horizontal="center" vertical="center" wrapText="1"/>
      <protection/>
    </xf>
    <xf numFmtId="0" fontId="2" fillId="0" borderId="12" xfId="59" applyFont="1" applyBorder="1" applyAlignment="1">
      <alignment horizontal="center" vertical="center" wrapText="1"/>
      <protection/>
    </xf>
    <xf numFmtId="0" fontId="10" fillId="34" borderId="26" xfId="59" applyFont="1" applyFill="1" applyBorder="1" applyAlignment="1">
      <alignment horizontal="center" vertical="center" wrapText="1"/>
      <protection/>
    </xf>
    <xf numFmtId="0" fontId="8" fillId="0" borderId="61" xfId="59" applyFont="1" applyBorder="1" applyAlignment="1">
      <alignment horizontal="center" vertical="center" wrapText="1"/>
      <protection/>
    </xf>
    <xf numFmtId="0" fontId="8" fillId="0" borderId="60" xfId="59" applyFont="1" applyBorder="1" applyAlignment="1">
      <alignment horizontal="center" vertical="center" wrapText="1"/>
      <protection/>
    </xf>
    <xf numFmtId="0" fontId="8" fillId="0" borderId="54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horizontal="center" vertical="center" wrapText="1"/>
      <protection/>
    </xf>
    <xf numFmtId="0" fontId="0" fillId="0" borderId="18" xfId="59" applyFont="1" applyBorder="1" applyAlignment="1">
      <alignment horizontal="center" vertical="center" wrapText="1"/>
      <protection/>
    </xf>
    <xf numFmtId="0" fontId="0" fillId="0" borderId="12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 wrapText="1"/>
      <protection/>
    </xf>
    <xf numFmtId="0" fontId="12" fillId="0" borderId="10" xfId="59" applyFont="1" applyFill="1" applyBorder="1" applyAlignment="1">
      <alignment horizontal="center" vertical="center" wrapText="1"/>
      <protection/>
    </xf>
    <xf numFmtId="0" fontId="12" fillId="0" borderId="11" xfId="59" applyFont="1" applyFill="1" applyBorder="1" applyAlignment="1">
      <alignment horizontal="center" vertical="center" wrapText="1"/>
      <protection/>
    </xf>
    <xf numFmtId="0" fontId="12" fillId="0" borderId="27" xfId="59" applyFont="1" applyFill="1" applyBorder="1" applyAlignment="1">
      <alignment horizontal="center" vertical="center" wrapText="1"/>
      <protection/>
    </xf>
    <xf numFmtId="0" fontId="12" fillId="0" borderId="26" xfId="59" applyFont="1" applyFill="1" applyBorder="1" applyAlignment="1">
      <alignment horizontal="center" vertical="center" wrapText="1"/>
      <protection/>
    </xf>
    <xf numFmtId="0" fontId="12" fillId="34" borderId="21" xfId="59" applyFont="1" applyFill="1" applyBorder="1" applyAlignment="1">
      <alignment horizontal="center" vertical="center" wrapText="1"/>
      <protection/>
    </xf>
    <xf numFmtId="0" fontId="12" fillId="34" borderId="20" xfId="59" applyFont="1" applyFill="1" applyBorder="1" applyAlignment="1">
      <alignment horizontal="center" vertical="center" wrapText="1"/>
      <protection/>
    </xf>
    <xf numFmtId="0" fontId="12" fillId="34" borderId="23" xfId="59" applyFont="1" applyFill="1" applyBorder="1" applyAlignment="1">
      <alignment horizontal="center" vertical="center" wrapText="1"/>
      <protection/>
    </xf>
    <xf numFmtId="0" fontId="12" fillId="34" borderId="22" xfId="59" applyFont="1" applyFill="1" applyBorder="1" applyAlignment="1">
      <alignment horizontal="center" vertical="center" wrapText="1"/>
      <protection/>
    </xf>
    <xf numFmtId="0" fontId="9" fillId="0" borderId="70" xfId="59" applyFont="1" applyBorder="1" applyAlignment="1">
      <alignment horizontal="center" vertical="center" wrapText="1"/>
      <protection/>
    </xf>
    <xf numFmtId="0" fontId="0" fillId="0" borderId="38" xfId="59" applyBorder="1" applyAlignment="1">
      <alignment horizontal="center" vertical="center" wrapText="1"/>
      <protection/>
    </xf>
    <xf numFmtId="0" fontId="14" fillId="36" borderId="41" xfId="0" applyFont="1" applyFill="1" applyBorder="1" applyAlignment="1">
      <alignment horizontal="center" vertical="center"/>
    </xf>
    <xf numFmtId="0" fontId="0" fillId="36" borderId="48" xfId="0" applyFill="1" applyBorder="1" applyAlignment="1">
      <alignment horizontal="center" vertical="center"/>
    </xf>
    <xf numFmtId="0" fontId="0" fillId="36" borderId="18" xfId="0" applyFont="1" applyFill="1" applyBorder="1" applyAlignment="1">
      <alignment horizontal="center" vertical="center" wrapText="1"/>
    </xf>
    <xf numFmtId="0" fontId="0" fillId="36" borderId="29" xfId="0" applyFont="1" applyFill="1" applyBorder="1" applyAlignment="1">
      <alignment horizontal="center" vertical="center" wrapText="1"/>
    </xf>
    <xf numFmtId="0" fontId="0" fillId="36" borderId="30" xfId="0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2" fillId="34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 wrapText="1"/>
    </xf>
    <xf numFmtId="0" fontId="0" fillId="36" borderId="41" xfId="0" applyFill="1" applyBorder="1" applyAlignment="1">
      <alignment horizontal="center" vertical="center" wrapText="1"/>
    </xf>
    <xf numFmtId="0" fontId="0" fillId="36" borderId="38" xfId="0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 wrapText="1"/>
    </xf>
    <xf numFmtId="0" fontId="12" fillId="34" borderId="42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4" fillId="36" borderId="25" xfId="0" applyFont="1" applyFill="1" applyBorder="1" applyAlignment="1">
      <alignment horizontal="center" vertical="center" wrapText="1"/>
    </xf>
    <xf numFmtId="0" fontId="14" fillId="36" borderId="41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109" fillId="0" borderId="18" xfId="0" applyFont="1" applyBorder="1" applyAlignment="1">
      <alignment horizontal="center" vertical="center" wrapText="1"/>
    </xf>
    <xf numFmtId="0" fontId="109" fillId="0" borderId="29" xfId="0" applyFont="1" applyBorder="1" applyAlignment="1">
      <alignment horizontal="center" vertical="center" wrapText="1"/>
    </xf>
    <xf numFmtId="0" fontId="12" fillId="36" borderId="14" xfId="0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 wrapText="1"/>
    </xf>
    <xf numFmtId="0" fontId="14" fillId="36" borderId="38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0" fillId="36" borderId="29" xfId="0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2" fillId="36" borderId="18" xfId="0" applyFont="1" applyFill="1" applyBorder="1" applyAlignment="1">
      <alignment horizontal="center" vertical="center" wrapText="1"/>
    </xf>
    <xf numFmtId="0" fontId="12" fillId="36" borderId="29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29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9" fillId="36" borderId="11" xfId="0" applyFont="1" applyFill="1" applyBorder="1" applyAlignment="1" applyProtection="1">
      <alignment horizontal="center" vertical="center" wrapText="1"/>
      <protection locked="0"/>
    </xf>
    <xf numFmtId="0" fontId="9" fillId="36" borderId="11" xfId="0" applyFont="1" applyFill="1" applyBorder="1" applyAlignment="1" applyProtection="1">
      <alignment vertical="center" wrapText="1"/>
      <protection locked="0"/>
    </xf>
    <xf numFmtId="0" fontId="9" fillId="36" borderId="12" xfId="0" applyFont="1" applyFill="1" applyBorder="1" applyAlignment="1" applyProtection="1">
      <alignment vertical="center" wrapText="1"/>
      <protection locked="0"/>
    </xf>
    <xf numFmtId="0" fontId="8" fillId="36" borderId="25" xfId="0" applyFont="1" applyFill="1" applyBorder="1" applyAlignment="1" applyProtection="1">
      <alignment horizontal="center" vertical="center" wrapText="1"/>
      <protection locked="0"/>
    </xf>
    <xf numFmtId="0" fontId="8" fillId="36" borderId="41" xfId="0" applyFont="1" applyFill="1" applyBorder="1" applyAlignment="1" applyProtection="1">
      <alignment vertical="center" wrapText="1"/>
      <protection locked="0"/>
    </xf>
    <xf numFmtId="0" fontId="8" fillId="36" borderId="48" xfId="0" applyFont="1" applyFill="1" applyBorder="1" applyAlignment="1" applyProtection="1">
      <alignment vertical="center" wrapText="1"/>
      <protection locked="0"/>
    </xf>
    <xf numFmtId="0" fontId="9" fillId="36" borderId="11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vertical="center" wrapText="1"/>
    </xf>
    <xf numFmtId="0" fontId="9" fillId="36" borderId="12" xfId="0" applyFont="1" applyFill="1" applyBorder="1" applyAlignment="1">
      <alignment vertical="center" wrapText="1"/>
    </xf>
    <xf numFmtId="0" fontId="8" fillId="36" borderId="25" xfId="0" applyFont="1" applyFill="1" applyBorder="1" applyAlignment="1">
      <alignment horizontal="center" vertical="center" wrapText="1"/>
    </xf>
    <xf numFmtId="0" fontId="8" fillId="36" borderId="41" xfId="0" applyFont="1" applyFill="1" applyBorder="1" applyAlignment="1">
      <alignment vertical="center" wrapText="1"/>
    </xf>
    <xf numFmtId="0" fontId="8" fillId="36" borderId="48" xfId="0" applyFont="1" applyFill="1" applyBorder="1" applyAlignment="1">
      <alignment vertical="center" wrapText="1"/>
    </xf>
    <xf numFmtId="0" fontId="0" fillId="0" borderId="38" xfId="59" applyFont="1" applyBorder="1" applyAlignment="1">
      <alignment horizontal="center" vertical="center" wrapText="1"/>
      <protection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 wrapText="1"/>
    </xf>
    <xf numFmtId="0" fontId="12" fillId="33" borderId="35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9" fillId="34" borderId="35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vertical="center" wrapText="1"/>
    </xf>
    <xf numFmtId="0" fontId="9" fillId="0" borderId="38" xfId="0" applyFont="1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12" fillId="34" borderId="26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38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top" wrapText="1"/>
    </xf>
    <xf numFmtId="0" fontId="9" fillId="0" borderId="38" xfId="0" applyFont="1" applyBorder="1" applyAlignment="1">
      <alignment horizontal="center" vertical="top" wrapText="1"/>
    </xf>
    <xf numFmtId="0" fontId="12" fillId="34" borderId="13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 applyProtection="1">
      <alignment vertical="center" wrapText="1"/>
      <protection locked="0"/>
    </xf>
    <xf numFmtId="0" fontId="9" fillId="33" borderId="12" xfId="0" applyFont="1" applyFill="1" applyBorder="1" applyAlignment="1" applyProtection="1">
      <alignment vertical="center" wrapText="1"/>
      <protection locked="0"/>
    </xf>
    <xf numFmtId="0" fontId="12" fillId="34" borderId="35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33" borderId="70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34" borderId="53" xfId="0" applyFont="1" applyFill="1" applyBorder="1" applyAlignment="1">
      <alignment horizontal="center" vertical="center" wrapText="1"/>
    </xf>
    <xf numFmtId="0" fontId="10" fillId="34" borderId="35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9" fillId="37" borderId="11" xfId="0" applyFont="1" applyFill="1" applyBorder="1" applyAlignment="1" applyProtection="1">
      <alignment horizontal="center" vertical="center" wrapText="1"/>
      <protection locked="0"/>
    </xf>
    <xf numFmtId="0" fontId="9" fillId="37" borderId="11" xfId="0" applyFont="1" applyFill="1" applyBorder="1" applyAlignment="1" applyProtection="1">
      <alignment vertical="center" wrapText="1"/>
      <protection locked="0"/>
    </xf>
    <xf numFmtId="0" fontId="9" fillId="37" borderId="12" xfId="0" applyFont="1" applyFill="1" applyBorder="1" applyAlignment="1" applyProtection="1">
      <alignment vertical="center" wrapText="1"/>
      <protection locked="0"/>
    </xf>
    <xf numFmtId="2" fontId="5" fillId="0" borderId="79" xfId="0" applyNumberFormat="1" applyFont="1" applyBorder="1" applyAlignment="1">
      <alignment horizontal="center" vertical="center" wrapText="1"/>
    </xf>
    <xf numFmtId="2" fontId="0" fillId="0" borderId="71" xfId="0" applyNumberFormat="1" applyBorder="1" applyAlignment="1">
      <alignment vertical="center" wrapText="1"/>
    </xf>
    <xf numFmtId="2" fontId="0" fillId="0" borderId="59" xfId="0" applyNumberFormat="1" applyBorder="1" applyAlignment="1">
      <alignment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" fillId="37" borderId="25" xfId="0" applyFont="1" applyFill="1" applyBorder="1" applyAlignment="1" applyProtection="1">
      <alignment horizontal="center" vertical="center" wrapText="1"/>
      <protection locked="0"/>
    </xf>
    <xf numFmtId="0" fontId="2" fillId="37" borderId="41" xfId="0" applyFont="1" applyFill="1" applyBorder="1" applyAlignment="1" applyProtection="1">
      <alignment vertical="center" wrapText="1"/>
      <protection locked="0"/>
    </xf>
    <xf numFmtId="0" fontId="2" fillId="37" borderId="48" xfId="0" applyFont="1" applyFill="1" applyBorder="1" applyAlignment="1" applyProtection="1">
      <alignment vertical="center" wrapText="1"/>
      <protection locked="0"/>
    </xf>
    <xf numFmtId="0" fontId="9" fillId="37" borderId="11" xfId="0" applyFont="1" applyFill="1" applyBorder="1" applyAlignment="1">
      <alignment horizontal="center" vertical="center" wrapText="1"/>
    </xf>
    <xf numFmtId="0" fontId="9" fillId="37" borderId="11" xfId="0" applyFont="1" applyFill="1" applyBorder="1" applyAlignment="1">
      <alignment vertical="center" wrapText="1"/>
    </xf>
    <xf numFmtId="0" fontId="9" fillId="37" borderId="12" xfId="0" applyFont="1" applyFill="1" applyBorder="1" applyAlignment="1">
      <alignment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2" fillId="37" borderId="41" xfId="0" applyFont="1" applyFill="1" applyBorder="1" applyAlignment="1">
      <alignment vertical="center" wrapText="1"/>
    </xf>
    <xf numFmtId="0" fontId="2" fillId="37" borderId="48" xfId="0" applyFont="1" applyFill="1" applyBorder="1" applyAlignment="1">
      <alignment vertical="center" wrapText="1"/>
    </xf>
    <xf numFmtId="0" fontId="12" fillId="37" borderId="1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>
      <alignment horizontal="center" vertical="center" wrapText="1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>
      <alignment horizontal="center" vertical="center" wrapText="1"/>
    </xf>
    <xf numFmtId="0" fontId="12" fillId="37" borderId="11" xfId="0" applyFont="1" applyFill="1" applyBorder="1" applyAlignment="1" applyProtection="1">
      <alignment horizontal="center" vertical="center" wrapText="1"/>
      <protection locked="0"/>
    </xf>
    <xf numFmtId="0" fontId="12" fillId="37" borderId="16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>
      <alignment horizontal="center" vertical="center" wrapText="1"/>
    </xf>
    <xf numFmtId="0" fontId="12" fillId="34" borderId="27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37" borderId="35" xfId="0" applyFont="1" applyFill="1" applyBorder="1" applyAlignment="1" applyProtection="1">
      <alignment horizontal="center" vertical="center" wrapText="1"/>
      <protection locked="0"/>
    </xf>
    <xf numFmtId="0" fontId="12" fillId="37" borderId="14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6" fillId="0" borderId="77" xfId="0" applyFont="1" applyBorder="1" applyAlignment="1">
      <alignment horizontal="center" vertical="center" wrapText="1"/>
    </xf>
    <xf numFmtId="0" fontId="12" fillId="37" borderId="38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>
      <alignment horizontal="center" vertical="center" wrapText="1"/>
    </xf>
    <xf numFmtId="0" fontId="12" fillId="34" borderId="37" xfId="0" applyFont="1" applyFill="1" applyBorder="1" applyAlignment="1">
      <alignment horizontal="center" vertical="center" wrapText="1"/>
    </xf>
    <xf numFmtId="0" fontId="12" fillId="34" borderId="3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37" borderId="25" xfId="0" applyFont="1" applyFill="1" applyBorder="1" applyAlignment="1" applyProtection="1">
      <alignment horizontal="center" vertical="center" wrapText="1"/>
      <protection locked="0"/>
    </xf>
    <xf numFmtId="0" fontId="12" fillId="37" borderId="48" xfId="0" applyFont="1" applyFill="1" applyBorder="1" applyAlignment="1" applyProtection="1">
      <alignment horizontal="center" vertical="center" wrapText="1"/>
      <protection locked="0"/>
    </xf>
    <xf numFmtId="0" fontId="9" fillId="34" borderId="30" xfId="0" applyFont="1" applyFill="1" applyBorder="1" applyAlignment="1">
      <alignment horizontal="center" vertical="center" wrapText="1"/>
    </xf>
    <xf numFmtId="0" fontId="12" fillId="37" borderId="18" xfId="0" applyFont="1" applyFill="1" applyBorder="1" applyAlignment="1" applyProtection="1">
      <alignment horizontal="center" vertical="center" wrapText="1"/>
      <protection locked="0"/>
    </xf>
    <xf numFmtId="0" fontId="12" fillId="37" borderId="30" xfId="0" applyFont="1" applyFill="1" applyBorder="1" applyAlignment="1" applyProtection="1">
      <alignment horizontal="center" vertical="center" wrapText="1"/>
      <protection locked="0"/>
    </xf>
    <xf numFmtId="0" fontId="0" fillId="0" borderId="38" xfId="0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2" fontId="5" fillId="0" borderId="79" xfId="59" applyNumberFormat="1" applyFont="1" applyBorder="1" applyAlignment="1">
      <alignment horizontal="center" vertical="center" wrapText="1"/>
      <protection/>
    </xf>
    <xf numFmtId="2" fontId="0" fillId="0" borderId="71" xfId="59" applyNumberFormat="1" applyBorder="1" applyAlignment="1">
      <alignment vertical="center" wrapText="1"/>
      <protection/>
    </xf>
    <xf numFmtId="2" fontId="0" fillId="0" borderId="62" xfId="59" applyNumberFormat="1" applyBorder="1" applyAlignment="1">
      <alignment vertical="center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11" xfId="59" applyFont="1" applyBorder="1" applyAlignment="1">
      <alignment vertical="center" wrapText="1"/>
      <protection/>
    </xf>
    <xf numFmtId="0" fontId="2" fillId="0" borderId="18" xfId="59" applyFont="1" applyBorder="1" applyAlignment="1">
      <alignment vertical="center" wrapText="1"/>
      <protection/>
    </xf>
    <xf numFmtId="0" fontId="9" fillId="0" borderId="34" xfId="59" applyFont="1" applyBorder="1" applyAlignment="1">
      <alignment vertical="center" wrapText="1"/>
      <protection/>
    </xf>
    <xf numFmtId="0" fontId="9" fillId="36" borderId="11" xfId="59" applyFont="1" applyFill="1" applyBorder="1" applyAlignment="1" applyProtection="1">
      <alignment horizontal="center" vertical="center" wrapText="1"/>
      <protection locked="0"/>
    </xf>
    <xf numFmtId="0" fontId="9" fillId="36" borderId="11" xfId="59" applyFont="1" applyFill="1" applyBorder="1" applyAlignment="1" applyProtection="1">
      <alignment vertical="center" wrapText="1"/>
      <protection locked="0"/>
    </xf>
    <xf numFmtId="0" fontId="9" fillId="36" borderId="18" xfId="59" applyFont="1" applyFill="1" applyBorder="1" applyAlignment="1" applyProtection="1">
      <alignment vertical="center" wrapText="1"/>
      <protection locked="0"/>
    </xf>
    <xf numFmtId="0" fontId="2" fillId="36" borderId="25" xfId="59" applyFont="1" applyFill="1" applyBorder="1" applyAlignment="1" applyProtection="1">
      <alignment horizontal="center" vertical="center" wrapText="1"/>
      <protection locked="0"/>
    </xf>
    <xf numFmtId="0" fontId="2" fillId="36" borderId="41" xfId="59" applyFont="1" applyFill="1" applyBorder="1" applyAlignment="1" applyProtection="1">
      <alignment vertical="center" wrapText="1"/>
      <protection locked="0"/>
    </xf>
    <xf numFmtId="0" fontId="9" fillId="36" borderId="11" xfId="59" applyFont="1" applyFill="1" applyBorder="1" applyAlignment="1">
      <alignment horizontal="center" vertical="center" wrapText="1"/>
      <protection/>
    </xf>
    <xf numFmtId="0" fontId="9" fillId="36" borderId="11" xfId="59" applyFont="1" applyFill="1" applyBorder="1" applyAlignment="1">
      <alignment vertical="center" wrapText="1"/>
      <protection/>
    </xf>
    <xf numFmtId="0" fontId="9" fillId="36" borderId="18" xfId="59" applyFont="1" applyFill="1" applyBorder="1" applyAlignment="1">
      <alignment vertical="center" wrapText="1"/>
      <protection/>
    </xf>
    <xf numFmtId="0" fontId="2" fillId="36" borderId="25" xfId="59" applyFont="1" applyFill="1" applyBorder="1" applyAlignment="1">
      <alignment horizontal="center" vertical="center" wrapText="1"/>
      <protection/>
    </xf>
    <xf numFmtId="0" fontId="2" fillId="36" borderId="41" xfId="59" applyFont="1" applyFill="1" applyBorder="1" applyAlignment="1">
      <alignment vertical="center" wrapText="1"/>
      <protection/>
    </xf>
    <xf numFmtId="0" fontId="8" fillId="0" borderId="27" xfId="59" applyFont="1" applyBorder="1" applyAlignment="1">
      <alignment horizontal="center" vertical="center" wrapText="1"/>
      <protection/>
    </xf>
    <xf numFmtId="0" fontId="8" fillId="0" borderId="26" xfId="59" applyFont="1" applyBorder="1" applyAlignment="1">
      <alignment horizontal="center" vertical="center" wrapText="1"/>
      <protection/>
    </xf>
    <xf numFmtId="0" fontId="8" fillId="0" borderId="19" xfId="59" applyFont="1" applyBorder="1" applyAlignment="1">
      <alignment horizontal="center" vertical="center" wrapText="1"/>
      <protection/>
    </xf>
    <xf numFmtId="0" fontId="0" fillId="0" borderId="26" xfId="59" applyBorder="1" applyAlignment="1">
      <alignment horizontal="center" vertical="center" wrapText="1"/>
      <protection/>
    </xf>
    <xf numFmtId="0" fontId="0" fillId="0" borderId="28" xfId="59" applyBorder="1" applyAlignment="1">
      <alignment horizontal="center" vertical="center" wrapText="1"/>
      <protection/>
    </xf>
    <xf numFmtId="0" fontId="12" fillId="0" borderId="31" xfId="59" applyFont="1" applyBorder="1" applyAlignment="1">
      <alignment horizontal="center" vertical="center" wrapText="1"/>
      <protection/>
    </xf>
    <xf numFmtId="0" fontId="0" fillId="0" borderId="32" xfId="59" applyFont="1" applyBorder="1" applyAlignment="1">
      <alignment horizontal="center" vertical="center" wrapText="1"/>
      <protection/>
    </xf>
    <xf numFmtId="0" fontId="12" fillId="0" borderId="26" xfId="59" applyFont="1" applyBorder="1" applyAlignment="1">
      <alignment horizontal="center" vertical="center" wrapText="1"/>
      <protection/>
    </xf>
    <xf numFmtId="0" fontId="12" fillId="0" borderId="11" xfId="59" applyFont="1" applyBorder="1" applyAlignment="1">
      <alignment horizontal="center" vertical="center" wrapText="1"/>
      <protection/>
    </xf>
    <xf numFmtId="0" fontId="12" fillId="0" borderId="32" xfId="59" applyFont="1" applyBorder="1" applyAlignment="1">
      <alignment horizontal="center" vertical="center" wrapText="1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2" fillId="36" borderId="10" xfId="59" applyFont="1" applyFill="1" applyBorder="1" applyAlignment="1">
      <alignment horizontal="center" vertical="center" wrapText="1"/>
      <protection/>
    </xf>
    <xf numFmtId="0" fontId="2" fillId="36" borderId="11" xfId="59" applyFont="1" applyFill="1" applyBorder="1" applyAlignment="1">
      <alignment horizontal="center" vertical="center" wrapText="1"/>
      <protection/>
    </xf>
    <xf numFmtId="0" fontId="2" fillId="36" borderId="15" xfId="59" applyFont="1" applyFill="1" applyBorder="1" applyAlignment="1">
      <alignment horizontal="center" vertical="center" wrapText="1"/>
      <protection/>
    </xf>
    <xf numFmtId="0" fontId="2" fillId="36" borderId="16" xfId="59" applyFont="1" applyFill="1" applyBorder="1" applyAlignment="1">
      <alignment horizontal="center" vertical="center" wrapText="1"/>
      <protection/>
    </xf>
    <xf numFmtId="0" fontId="12" fillId="0" borderId="22" xfId="59" applyFont="1" applyBorder="1" applyAlignment="1">
      <alignment horizontal="center" vertical="center" wrapText="1"/>
      <protection/>
    </xf>
    <xf numFmtId="0" fontId="12" fillId="0" borderId="21" xfId="59" applyFont="1" applyBorder="1" applyAlignment="1">
      <alignment horizontal="center" vertical="center" wrapText="1"/>
      <protection/>
    </xf>
    <xf numFmtId="0" fontId="2" fillId="0" borderId="14" xfId="59" applyFont="1" applyBorder="1" applyAlignment="1">
      <alignment horizontal="center" vertical="center" wrapText="1"/>
      <protection/>
    </xf>
    <xf numFmtId="0" fontId="12" fillId="0" borderId="52" xfId="59" applyFont="1" applyBorder="1" applyAlignment="1">
      <alignment horizontal="center" vertical="center" wrapText="1"/>
      <protection/>
    </xf>
    <xf numFmtId="0" fontId="0" fillId="0" borderId="33" xfId="59" applyFont="1" applyBorder="1" applyAlignment="1">
      <alignment horizontal="center" vertical="center" wrapText="1"/>
      <protection/>
    </xf>
    <xf numFmtId="0" fontId="12" fillId="0" borderId="13" xfId="59" applyFont="1" applyBorder="1" applyAlignment="1">
      <alignment horizontal="center" vertical="center" wrapText="1"/>
      <protection/>
    </xf>
    <xf numFmtId="0" fontId="12" fillId="0" borderId="14" xfId="59" applyFont="1" applyBorder="1" applyAlignment="1">
      <alignment horizontal="center" vertical="center" wrapText="1"/>
      <protection/>
    </xf>
    <xf numFmtId="0" fontId="9" fillId="0" borderId="14" xfId="59" applyFont="1" applyBorder="1" applyAlignment="1">
      <alignment horizontal="center" vertical="center" wrapText="1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2" fillId="36" borderId="14" xfId="59" applyFont="1" applyFill="1" applyBorder="1" applyAlignment="1">
      <alignment horizontal="center" vertical="center" wrapText="1"/>
      <protection/>
    </xf>
    <xf numFmtId="0" fontId="2" fillId="36" borderId="12" xfId="59" applyFont="1" applyFill="1" applyBorder="1" applyAlignment="1">
      <alignment horizontal="center" vertical="center" wrapText="1"/>
      <protection/>
    </xf>
    <xf numFmtId="0" fontId="2" fillId="36" borderId="38" xfId="59" applyFont="1" applyFill="1" applyBorder="1" applyAlignment="1">
      <alignment horizontal="center" vertical="center" wrapText="1"/>
      <protection/>
    </xf>
    <xf numFmtId="0" fontId="2" fillId="36" borderId="17" xfId="59" applyFont="1" applyFill="1" applyBorder="1" applyAlignment="1">
      <alignment horizontal="center" vertical="center" wrapText="1"/>
      <protection/>
    </xf>
    <xf numFmtId="0" fontId="12" fillId="0" borderId="11" xfId="59" applyFont="1" applyFill="1" applyBorder="1" applyAlignment="1">
      <alignment horizontal="center" vertical="center" wrapText="1"/>
      <protection/>
    </xf>
    <xf numFmtId="0" fontId="9" fillId="0" borderId="11" xfId="59" applyFont="1" applyFill="1" applyBorder="1" applyAlignment="1">
      <alignment horizontal="center" vertical="center" wrapText="1"/>
      <protection/>
    </xf>
    <xf numFmtId="0" fontId="12" fillId="33" borderId="11" xfId="59" applyFont="1" applyFill="1" applyBorder="1" applyAlignment="1" applyProtection="1">
      <alignment horizontal="center" vertical="center" wrapText="1"/>
      <protection locked="0"/>
    </xf>
    <xf numFmtId="0" fontId="12" fillId="33" borderId="11" xfId="59" applyFont="1" applyFill="1" applyBorder="1" applyAlignment="1">
      <alignment horizontal="center" vertical="center" wrapText="1"/>
      <protection/>
    </xf>
    <xf numFmtId="0" fontId="12" fillId="33" borderId="16" xfId="59" applyFont="1" applyFill="1" applyBorder="1" applyAlignment="1" applyProtection="1">
      <alignment horizontal="center" vertical="center" wrapText="1"/>
      <protection locked="0"/>
    </xf>
    <xf numFmtId="0" fontId="12" fillId="33" borderId="16" xfId="59" applyFont="1" applyFill="1" applyBorder="1" applyAlignment="1">
      <alignment horizontal="center" vertical="center" wrapText="1"/>
      <protection/>
    </xf>
    <xf numFmtId="0" fontId="12" fillId="35" borderId="11" xfId="59" applyFont="1" applyFill="1" applyBorder="1" applyAlignment="1">
      <alignment horizontal="center" vertical="center" wrapText="1"/>
      <protection/>
    </xf>
    <xf numFmtId="0" fontId="9" fillId="35" borderId="11" xfId="59" applyFont="1" applyFill="1" applyBorder="1" applyAlignment="1">
      <alignment horizontal="center" vertical="center" wrapText="1"/>
      <protection/>
    </xf>
    <xf numFmtId="0" fontId="12" fillId="0" borderId="21" xfId="59" applyFont="1" applyFill="1" applyBorder="1" applyAlignment="1">
      <alignment horizontal="center" vertical="center" wrapText="1"/>
      <protection/>
    </xf>
    <xf numFmtId="0" fontId="12" fillId="0" borderId="14" xfId="59" applyFont="1" applyFill="1" applyBorder="1" applyAlignment="1">
      <alignment horizontal="center" vertical="center" wrapText="1"/>
      <protection/>
    </xf>
    <xf numFmtId="0" fontId="9" fillId="0" borderId="14" xfId="59" applyFont="1" applyFill="1" applyBorder="1" applyAlignment="1">
      <alignment horizontal="center" vertical="center" wrapText="1"/>
      <protection/>
    </xf>
    <xf numFmtId="0" fontId="12" fillId="33" borderId="14" xfId="59" applyFont="1" applyFill="1" applyBorder="1" applyAlignment="1" applyProtection="1">
      <alignment horizontal="center" vertical="center" wrapText="1"/>
      <protection locked="0"/>
    </xf>
    <xf numFmtId="0" fontId="12" fillId="33" borderId="38" xfId="59" applyFont="1" applyFill="1" applyBorder="1" applyAlignment="1" applyProtection="1">
      <alignment horizontal="center" vertical="center" wrapText="1"/>
      <protection locked="0"/>
    </xf>
    <xf numFmtId="0" fontId="12" fillId="35" borderId="14" xfId="59" applyFont="1" applyFill="1" applyBorder="1" applyAlignment="1">
      <alignment horizontal="center" vertical="center" wrapText="1"/>
      <protection/>
    </xf>
    <xf numFmtId="0" fontId="9" fillId="35" borderId="14" xfId="59" applyFont="1" applyFill="1" applyBorder="1" applyAlignment="1">
      <alignment horizontal="center" vertical="center" wrapText="1"/>
      <protection/>
    </xf>
    <xf numFmtId="0" fontId="12" fillId="0" borderId="24" xfId="59" applyFont="1" applyFill="1" applyBorder="1" applyAlignment="1">
      <alignment horizontal="center" vertical="center" wrapText="1"/>
      <protection/>
    </xf>
    <xf numFmtId="0" fontId="8" fillId="0" borderId="53" xfId="59" applyFont="1" applyBorder="1" applyAlignment="1">
      <alignment horizontal="center" vertical="center" wrapText="1"/>
      <protection/>
    </xf>
    <xf numFmtId="0" fontId="0" fillId="0" borderId="42" xfId="59" applyBorder="1" applyAlignment="1">
      <alignment horizontal="center" vertical="center" wrapText="1"/>
      <protection/>
    </xf>
    <xf numFmtId="0" fontId="0" fillId="0" borderId="37" xfId="59" applyBorder="1" applyAlignment="1">
      <alignment horizontal="center" vertical="center" wrapText="1"/>
      <protection/>
    </xf>
    <xf numFmtId="0" fontId="0" fillId="0" borderId="60" xfId="59" applyBorder="1" applyAlignment="1">
      <alignment horizontal="center" vertical="center" wrapText="1"/>
      <protection/>
    </xf>
    <xf numFmtId="0" fontId="12" fillId="35" borderId="70" xfId="59" applyFont="1" applyFill="1" applyBorder="1" applyAlignment="1">
      <alignment horizontal="center" vertical="center" wrapText="1"/>
      <protection/>
    </xf>
    <xf numFmtId="0" fontId="12" fillId="0" borderId="41" xfId="59" applyFont="1" applyBorder="1" applyAlignment="1">
      <alignment horizontal="center" vertical="center" wrapText="1"/>
      <protection/>
    </xf>
    <xf numFmtId="0" fontId="12" fillId="0" borderId="38" xfId="59" applyFont="1" applyBorder="1" applyAlignment="1">
      <alignment horizontal="center" vertical="center" wrapText="1"/>
      <protection/>
    </xf>
    <xf numFmtId="0" fontId="12" fillId="35" borderId="13" xfId="59" applyFont="1" applyFill="1" applyBorder="1" applyAlignment="1">
      <alignment horizontal="center" vertical="center" wrapText="1"/>
      <protection/>
    </xf>
    <xf numFmtId="0" fontId="12" fillId="35" borderId="26" xfId="59" applyFont="1" applyFill="1" applyBorder="1" applyAlignment="1">
      <alignment horizontal="center" vertical="center" wrapText="1"/>
      <protection/>
    </xf>
    <xf numFmtId="0" fontId="9" fillId="37" borderId="11" xfId="59" applyFont="1" applyFill="1" applyBorder="1" applyAlignment="1" applyProtection="1">
      <alignment horizontal="center" vertical="center" wrapText="1"/>
      <protection locked="0"/>
    </xf>
    <xf numFmtId="0" fontId="9" fillId="37" borderId="11" xfId="59" applyFont="1" applyFill="1" applyBorder="1" applyAlignment="1" applyProtection="1">
      <alignment vertical="center" wrapText="1"/>
      <protection locked="0"/>
    </xf>
    <xf numFmtId="0" fontId="9" fillId="37" borderId="18" xfId="59" applyFont="1" applyFill="1" applyBorder="1" applyAlignment="1" applyProtection="1">
      <alignment vertical="center" wrapText="1"/>
      <protection locked="0"/>
    </xf>
    <xf numFmtId="0" fontId="2" fillId="37" borderId="25" xfId="59" applyFont="1" applyFill="1" applyBorder="1" applyAlignment="1" applyProtection="1">
      <alignment horizontal="center" vertical="center" wrapText="1"/>
      <protection locked="0"/>
    </xf>
    <xf numFmtId="0" fontId="2" fillId="37" borderId="41" xfId="59" applyFont="1" applyFill="1" applyBorder="1" applyAlignment="1" applyProtection="1">
      <alignment vertical="center" wrapText="1"/>
      <protection locked="0"/>
    </xf>
    <xf numFmtId="0" fontId="9" fillId="37" borderId="11" xfId="59" applyFont="1" applyFill="1" applyBorder="1" applyAlignment="1">
      <alignment horizontal="center" vertical="center" wrapText="1"/>
      <protection/>
    </xf>
    <xf numFmtId="0" fontId="9" fillId="37" borderId="11" xfId="59" applyFont="1" applyFill="1" applyBorder="1" applyAlignment="1">
      <alignment vertical="center" wrapText="1"/>
      <protection/>
    </xf>
    <xf numFmtId="0" fontId="9" fillId="37" borderId="18" xfId="59" applyFont="1" applyFill="1" applyBorder="1" applyAlignment="1">
      <alignment vertical="center" wrapText="1"/>
      <protection/>
    </xf>
    <xf numFmtId="0" fontId="2" fillId="37" borderId="25" xfId="59" applyFont="1" applyFill="1" applyBorder="1" applyAlignment="1">
      <alignment horizontal="center" vertical="center" wrapText="1"/>
      <protection/>
    </xf>
    <xf numFmtId="0" fontId="2" fillId="37" borderId="41" xfId="59" applyFont="1" applyFill="1" applyBorder="1" applyAlignment="1">
      <alignment vertical="center" wrapText="1"/>
      <protection/>
    </xf>
    <xf numFmtId="0" fontId="12" fillId="33" borderId="18" xfId="59" applyFont="1" applyFill="1" applyBorder="1" applyAlignment="1" applyProtection="1">
      <alignment horizontal="center" vertical="center" wrapText="1"/>
      <protection locked="0"/>
    </xf>
    <xf numFmtId="0" fontId="12" fillId="33" borderId="29" xfId="59" applyFont="1" applyFill="1" applyBorder="1" applyAlignment="1" applyProtection="1">
      <alignment horizontal="center" vertical="center" wrapText="1"/>
      <protection locked="0"/>
    </xf>
    <xf numFmtId="0" fontId="12" fillId="33" borderId="25" xfId="59" applyFont="1" applyFill="1" applyBorder="1" applyAlignment="1" applyProtection="1">
      <alignment horizontal="center" vertical="center" wrapText="1"/>
      <protection locked="0"/>
    </xf>
    <xf numFmtId="0" fontId="12" fillId="33" borderId="41" xfId="59" applyFont="1" applyFill="1" applyBorder="1" applyAlignment="1" applyProtection="1">
      <alignment horizontal="center" vertical="center" wrapText="1"/>
      <protection locked="0"/>
    </xf>
    <xf numFmtId="0" fontId="12" fillId="35" borderId="18" xfId="59" applyFont="1" applyFill="1" applyBorder="1" applyAlignment="1">
      <alignment horizontal="center" vertical="center" wrapText="1"/>
      <protection/>
    </xf>
    <xf numFmtId="0" fontId="12" fillId="35" borderId="29" xfId="59" applyFont="1" applyFill="1" applyBorder="1" applyAlignment="1">
      <alignment horizontal="center" vertical="center" wrapText="1"/>
      <protection/>
    </xf>
    <xf numFmtId="0" fontId="9" fillId="35" borderId="18" xfId="59" applyFont="1" applyFill="1" applyBorder="1" applyAlignment="1">
      <alignment horizontal="center" vertical="center" wrapText="1"/>
      <protection/>
    </xf>
    <xf numFmtId="0" fontId="9" fillId="35" borderId="29" xfId="59" applyFont="1" applyFill="1" applyBorder="1" applyAlignment="1">
      <alignment horizontal="center" vertical="center" wrapText="1"/>
      <protection/>
    </xf>
    <xf numFmtId="0" fontId="12" fillId="35" borderId="25" xfId="59" applyFont="1" applyFill="1" applyBorder="1" applyAlignment="1">
      <alignment horizontal="center" vertical="center" wrapText="1"/>
      <protection/>
    </xf>
    <xf numFmtId="0" fontId="12" fillId="35" borderId="41" xfId="59" applyFont="1" applyFill="1" applyBorder="1" applyAlignment="1">
      <alignment horizontal="center" vertical="center" wrapText="1"/>
      <protection/>
    </xf>
    <xf numFmtId="0" fontId="12" fillId="35" borderId="38" xfId="59" applyFont="1" applyFill="1" applyBorder="1" applyAlignment="1">
      <alignment horizontal="center" vertical="center" wrapText="1"/>
      <protection/>
    </xf>
    <xf numFmtId="0" fontId="12" fillId="35" borderId="19" xfId="59" applyFont="1" applyFill="1" applyBorder="1" applyAlignment="1">
      <alignment horizontal="center" vertical="center" wrapText="1"/>
      <protection/>
    </xf>
    <xf numFmtId="0" fontId="12" fillId="35" borderId="42" xfId="59" applyFont="1" applyFill="1" applyBorder="1" applyAlignment="1">
      <alignment horizontal="center" vertical="center" wrapText="1"/>
      <protection/>
    </xf>
    <xf numFmtId="0" fontId="14" fillId="0" borderId="62" xfId="59" applyFont="1" applyBorder="1" applyAlignment="1">
      <alignment horizontal="center" vertical="center" wrapText="1"/>
      <protection/>
    </xf>
    <xf numFmtId="0" fontId="14" fillId="0" borderId="43" xfId="59" applyFont="1" applyBorder="1" applyAlignment="1">
      <alignment horizontal="center" vertical="center" wrapText="1"/>
      <protection/>
    </xf>
    <xf numFmtId="0" fontId="14" fillId="0" borderId="20" xfId="59" applyFont="1" applyBorder="1" applyAlignment="1">
      <alignment horizontal="center" vertical="center" wrapText="1"/>
      <protection/>
    </xf>
    <xf numFmtId="0" fontId="14" fillId="0" borderId="54" xfId="59" applyFont="1" applyBorder="1" applyAlignment="1">
      <alignment horizontal="center" vertical="center" wrapText="1"/>
      <protection/>
    </xf>
    <xf numFmtId="0" fontId="14" fillId="0" borderId="36" xfId="59" applyFont="1" applyBorder="1" applyAlignment="1">
      <alignment horizontal="center" vertical="center" wrapText="1"/>
      <protection/>
    </xf>
    <xf numFmtId="0" fontId="14" fillId="0" borderId="46" xfId="59" applyFont="1" applyBorder="1" applyAlignment="1">
      <alignment horizontal="center" vertical="center" wrapText="1"/>
      <protection/>
    </xf>
    <xf numFmtId="0" fontId="20" fillId="36" borderId="11" xfId="59" applyFont="1" applyFill="1" applyBorder="1" applyAlignment="1">
      <alignment horizontal="center" vertical="center" wrapText="1"/>
      <protection/>
    </xf>
    <xf numFmtId="0" fontId="51" fillId="36" borderId="16" xfId="59" applyFont="1" applyFill="1" applyBorder="1" applyAlignment="1">
      <alignment horizontal="center" vertical="center" wrapText="1"/>
      <protection/>
    </xf>
    <xf numFmtId="0" fontId="0" fillId="0" borderId="0" xfId="59" applyFont="1" applyAlignment="1">
      <alignment vertical="center" wrapText="1"/>
      <protection/>
    </xf>
    <xf numFmtId="0" fontId="0" fillId="0" borderId="0" xfId="59" applyAlignment="1">
      <alignment vertical="center" wrapText="1"/>
      <protection/>
    </xf>
    <xf numFmtId="0" fontId="0" fillId="0" borderId="0" xfId="59" applyFont="1" applyAlignment="1">
      <alignment wrapText="1"/>
      <protection/>
    </xf>
    <xf numFmtId="0" fontId="0" fillId="0" borderId="0" xfId="59" applyAlignment="1">
      <alignment wrapText="1"/>
      <protection/>
    </xf>
    <xf numFmtId="0" fontId="8" fillId="0" borderId="42" xfId="59" applyFont="1" applyBorder="1" applyAlignment="1">
      <alignment horizontal="center" vertical="center" wrapText="1"/>
      <protection/>
    </xf>
    <xf numFmtId="0" fontId="8" fillId="0" borderId="37" xfId="59" applyFont="1" applyBorder="1" applyAlignment="1">
      <alignment horizontal="center" vertical="center" wrapText="1"/>
      <protection/>
    </xf>
    <xf numFmtId="0" fontId="12" fillId="36" borderId="18" xfId="59" applyFont="1" applyFill="1" applyBorder="1" applyAlignment="1">
      <alignment horizontal="center" vertical="center" wrapText="1"/>
      <protection/>
    </xf>
    <xf numFmtId="0" fontId="20" fillId="35" borderId="21" xfId="59" applyFont="1" applyFill="1" applyBorder="1" applyAlignment="1">
      <alignment horizontal="center" vertical="center" wrapText="1"/>
      <protection/>
    </xf>
    <xf numFmtId="0" fontId="12" fillId="0" borderId="20" xfId="59" applyFont="1" applyBorder="1" applyAlignment="1">
      <alignment horizontal="center" vertical="center" wrapText="1"/>
      <protection/>
    </xf>
    <xf numFmtId="0" fontId="14" fillId="33" borderId="38" xfId="59" applyFont="1" applyFill="1" applyBorder="1" applyAlignment="1" applyProtection="1">
      <alignment horizontal="center" vertical="center" wrapText="1"/>
      <protection locked="0"/>
    </xf>
    <xf numFmtId="0" fontId="14" fillId="33" borderId="16" xfId="59" applyFont="1" applyFill="1" applyBorder="1" applyAlignment="1" applyProtection="1">
      <alignment horizontal="center" vertical="center" wrapText="1"/>
      <protection locked="0"/>
    </xf>
    <xf numFmtId="0" fontId="14" fillId="33" borderId="17" xfId="59" applyFont="1" applyFill="1" applyBorder="1" applyAlignment="1" applyProtection="1">
      <alignment horizontal="center" vertical="center" wrapText="1"/>
      <protection locked="0"/>
    </xf>
    <xf numFmtId="0" fontId="14" fillId="33" borderId="38" xfId="59" applyFont="1" applyFill="1" applyBorder="1" applyAlignment="1">
      <alignment horizontal="center" vertical="center" wrapText="1"/>
      <protection/>
    </xf>
    <xf numFmtId="0" fontId="14" fillId="33" borderId="16" xfId="59" applyFont="1" applyFill="1" applyBorder="1" applyAlignment="1">
      <alignment horizontal="center" vertical="center" wrapText="1"/>
      <protection/>
    </xf>
    <xf numFmtId="0" fontId="14" fillId="33" borderId="17" xfId="59" applyFont="1" applyFill="1" applyBorder="1" applyAlignment="1">
      <alignment horizontal="center" vertical="center" wrapText="1"/>
      <protection/>
    </xf>
    <xf numFmtId="0" fontId="20" fillId="35" borderId="11" xfId="59" applyFont="1" applyFill="1" applyBorder="1" applyAlignment="1">
      <alignment horizontal="center" vertical="center" wrapText="1"/>
      <protection/>
    </xf>
    <xf numFmtId="0" fontId="12" fillId="0" borderId="18" xfId="59" applyFont="1" applyBorder="1" applyAlignment="1">
      <alignment horizontal="center" vertical="center" wrapText="1"/>
      <protection/>
    </xf>
    <xf numFmtId="0" fontId="22" fillId="35" borderId="11" xfId="59" applyFont="1" applyFill="1" applyBorder="1" applyAlignment="1">
      <alignment horizontal="center" vertical="center" wrapText="1"/>
      <protection/>
    </xf>
    <xf numFmtId="0" fontId="9" fillId="0" borderId="18" xfId="59" applyFont="1" applyBorder="1" applyAlignment="1">
      <alignment horizontal="center" vertical="center" wrapText="1"/>
      <protection/>
    </xf>
    <xf numFmtId="0" fontId="2" fillId="0" borderId="29" xfId="59" applyFont="1" applyBorder="1" applyAlignment="1">
      <alignment horizontal="center" vertical="center" wrapText="1"/>
      <protection/>
    </xf>
    <xf numFmtId="0" fontId="0" fillId="0" borderId="29" xfId="59" applyBorder="1" applyAlignment="1">
      <alignment horizontal="center" vertical="center" wrapText="1"/>
      <protection/>
    </xf>
    <xf numFmtId="0" fontId="20" fillId="35" borderId="26" xfId="59" applyFont="1" applyFill="1" applyBorder="1" applyAlignment="1">
      <alignment horizontal="center" vertical="center" wrapText="1"/>
      <protection/>
    </xf>
    <xf numFmtId="0" fontId="12" fillId="0" borderId="19" xfId="59" applyFont="1" applyBorder="1" applyAlignment="1">
      <alignment horizontal="center" vertical="center" wrapText="1"/>
      <protection/>
    </xf>
    <xf numFmtId="0" fontId="20" fillId="35" borderId="18" xfId="59" applyFont="1" applyFill="1" applyBorder="1" applyAlignment="1">
      <alignment horizontal="center" vertical="center" wrapText="1"/>
      <protection/>
    </xf>
    <xf numFmtId="0" fontId="0" fillId="0" borderId="14" xfId="59" applyBorder="1" applyAlignment="1">
      <alignment horizontal="center" vertical="center" wrapText="1"/>
      <protection/>
    </xf>
    <xf numFmtId="0" fontId="20" fillId="36" borderId="18" xfId="59" applyFont="1" applyFill="1" applyBorder="1" applyAlignment="1">
      <alignment horizontal="center" vertical="center" wrapText="1"/>
      <protection/>
    </xf>
    <xf numFmtId="0" fontId="0" fillId="36" borderId="29" xfId="59" applyFill="1" applyBorder="1" applyAlignment="1">
      <alignment horizontal="center" vertical="center" wrapText="1"/>
      <protection/>
    </xf>
    <xf numFmtId="0" fontId="0" fillId="36" borderId="14" xfId="59" applyFill="1" applyBorder="1" applyAlignment="1">
      <alignment horizontal="center" vertical="center" wrapText="1"/>
      <protection/>
    </xf>
    <xf numFmtId="0" fontId="51" fillId="36" borderId="25" xfId="59" applyFont="1" applyFill="1" applyBorder="1" applyAlignment="1">
      <alignment horizontal="center" vertical="center" wrapText="1"/>
      <protection/>
    </xf>
    <xf numFmtId="0" fontId="0" fillId="36" borderId="41" xfId="59" applyFill="1" applyBorder="1" applyAlignment="1">
      <alignment horizontal="center" vertical="center" wrapText="1"/>
      <protection/>
    </xf>
    <xf numFmtId="0" fontId="0" fillId="36" borderId="38" xfId="59" applyFill="1" applyBorder="1" applyAlignment="1">
      <alignment horizontal="center" vertical="center" wrapText="1"/>
      <protection/>
    </xf>
    <xf numFmtId="0" fontId="20" fillId="35" borderId="19" xfId="59" applyFont="1" applyFill="1" applyBorder="1" applyAlignment="1">
      <alignment horizontal="center" vertical="center" wrapText="1"/>
      <protection/>
    </xf>
    <xf numFmtId="0" fontId="12" fillId="0" borderId="42" xfId="59" applyFont="1" applyBorder="1" applyAlignment="1">
      <alignment horizontal="center" vertical="center" wrapText="1"/>
      <protection/>
    </xf>
    <xf numFmtId="0" fontId="12" fillId="0" borderId="29" xfId="59" applyFont="1" applyBorder="1" applyAlignment="1">
      <alignment horizontal="center" vertical="center" wrapText="1"/>
      <protection/>
    </xf>
    <xf numFmtId="0" fontId="22" fillId="35" borderId="18" xfId="59" applyFont="1" applyFill="1" applyBorder="1" applyAlignment="1">
      <alignment horizontal="center" vertical="center" wrapText="1"/>
      <protection/>
    </xf>
    <xf numFmtId="0" fontId="12" fillId="36" borderId="29" xfId="59" applyFont="1" applyFill="1" applyBorder="1" applyAlignment="1">
      <alignment horizontal="center" vertical="center" wrapText="1"/>
      <protection/>
    </xf>
    <xf numFmtId="0" fontId="12" fillId="36" borderId="14" xfId="59" applyFont="1" applyFill="1" applyBorder="1" applyAlignment="1">
      <alignment horizontal="center" vertical="center" wrapText="1"/>
      <protection/>
    </xf>
    <xf numFmtId="0" fontId="12" fillId="36" borderId="41" xfId="59" applyFont="1" applyFill="1" applyBorder="1" applyAlignment="1">
      <alignment horizontal="center" vertical="center" wrapText="1"/>
      <protection/>
    </xf>
    <xf numFmtId="0" fontId="12" fillId="36" borderId="38" xfId="59" applyFont="1" applyFill="1" applyBorder="1" applyAlignment="1">
      <alignment horizontal="center" vertical="center" wrapText="1"/>
      <protection/>
    </xf>
    <xf numFmtId="0" fontId="51" fillId="36" borderId="15" xfId="59" applyFont="1" applyFill="1" applyBorder="1" applyAlignment="1">
      <alignment horizontal="center" vertical="center" wrapText="1"/>
      <protection/>
    </xf>
    <xf numFmtId="0" fontId="14" fillId="36" borderId="16" xfId="59" applyFont="1" applyFill="1" applyBorder="1" applyAlignment="1">
      <alignment horizontal="center" vertical="center" wrapText="1"/>
      <protection/>
    </xf>
    <xf numFmtId="0" fontId="20" fillId="35" borderId="10" xfId="59" applyFont="1" applyFill="1" applyBorder="1" applyAlignment="1">
      <alignment horizontal="center" vertical="center" wrapText="1"/>
      <protection/>
    </xf>
    <xf numFmtId="0" fontId="22" fillId="35" borderId="10" xfId="59" applyFont="1" applyFill="1" applyBorder="1" applyAlignment="1">
      <alignment horizontal="center" vertical="center" wrapText="1"/>
      <protection/>
    </xf>
    <xf numFmtId="0" fontId="20" fillId="36" borderId="10" xfId="59" applyFont="1" applyFill="1" applyBorder="1" applyAlignment="1">
      <alignment horizontal="center" vertical="center" wrapText="1"/>
      <protection/>
    </xf>
    <xf numFmtId="0" fontId="0" fillId="36" borderId="11" xfId="59" applyFont="1" applyFill="1" applyBorder="1" applyAlignment="1">
      <alignment horizontal="center" vertical="center" wrapText="1"/>
      <protection/>
    </xf>
    <xf numFmtId="0" fontId="12" fillId="36" borderId="11" xfId="59" applyFont="1" applyFill="1" applyBorder="1" applyAlignment="1">
      <alignment horizontal="center" vertical="center" wrapText="1"/>
      <protection/>
    </xf>
    <xf numFmtId="0" fontId="20" fillId="35" borderId="22" xfId="59" applyFont="1" applyFill="1" applyBorder="1" applyAlignment="1">
      <alignment horizontal="center" vertical="center" wrapText="1"/>
      <protection/>
    </xf>
    <xf numFmtId="0" fontId="2" fillId="0" borderId="35" xfId="59" applyFont="1" applyBorder="1" applyAlignment="1">
      <alignment horizontal="center" vertical="center" wrapText="1"/>
      <protection/>
    </xf>
    <xf numFmtId="0" fontId="20" fillId="35" borderId="27" xfId="59" applyFont="1" applyFill="1" applyBorder="1" applyAlignment="1">
      <alignment horizontal="center" vertical="center" wrapText="1"/>
      <protection/>
    </xf>
    <xf numFmtId="0" fontId="9" fillId="41" borderId="11" xfId="59" applyFont="1" applyFill="1" applyBorder="1" applyAlignment="1" applyProtection="1">
      <alignment horizontal="center" vertical="center" wrapText="1"/>
      <protection locked="0"/>
    </xf>
    <xf numFmtId="0" fontId="9" fillId="41" borderId="11" xfId="59" applyFont="1" applyFill="1" applyBorder="1" applyAlignment="1" applyProtection="1">
      <alignment vertical="center" wrapText="1"/>
      <protection locked="0"/>
    </xf>
    <xf numFmtId="0" fontId="9" fillId="41" borderId="12" xfId="59" applyFont="1" applyFill="1" applyBorder="1" applyAlignment="1" applyProtection="1">
      <alignment vertical="center" wrapText="1"/>
      <protection locked="0"/>
    </xf>
    <xf numFmtId="0" fontId="14" fillId="41" borderId="25" xfId="59" applyFont="1" applyFill="1" applyBorder="1" applyAlignment="1" applyProtection="1">
      <alignment horizontal="center" vertical="center" wrapText="1"/>
      <protection locked="0"/>
    </xf>
    <xf numFmtId="0" fontId="14" fillId="41" borderId="41" xfId="59" applyFont="1" applyFill="1" applyBorder="1" applyAlignment="1" applyProtection="1">
      <alignment vertical="center" wrapText="1"/>
      <protection locked="0"/>
    </xf>
    <xf numFmtId="0" fontId="14" fillId="41" borderId="48" xfId="59" applyFont="1" applyFill="1" applyBorder="1" applyAlignment="1" applyProtection="1">
      <alignment vertical="center" wrapText="1"/>
      <protection locked="0"/>
    </xf>
    <xf numFmtId="0" fontId="9" fillId="41" borderId="11" xfId="59" applyFont="1" applyFill="1" applyBorder="1" applyAlignment="1">
      <alignment horizontal="center" vertical="center" wrapText="1"/>
      <protection/>
    </xf>
    <xf numFmtId="0" fontId="9" fillId="41" borderId="11" xfId="59" applyFont="1" applyFill="1" applyBorder="1" applyAlignment="1">
      <alignment vertical="center" wrapText="1"/>
      <protection/>
    </xf>
    <xf numFmtId="0" fontId="9" fillId="41" borderId="12" xfId="59" applyFont="1" applyFill="1" applyBorder="1" applyAlignment="1">
      <alignment vertical="center" wrapText="1"/>
      <protection/>
    </xf>
    <xf numFmtId="0" fontId="14" fillId="41" borderId="25" xfId="59" applyFont="1" applyFill="1" applyBorder="1" applyAlignment="1">
      <alignment horizontal="center" vertical="center" wrapText="1"/>
      <protection/>
    </xf>
    <xf numFmtId="0" fontId="14" fillId="41" borderId="41" xfId="59" applyFont="1" applyFill="1" applyBorder="1" applyAlignment="1">
      <alignment vertical="center" wrapText="1"/>
      <protection/>
    </xf>
    <xf numFmtId="0" fontId="14" fillId="41" borderId="48" xfId="59" applyFont="1" applyFill="1" applyBorder="1" applyAlignment="1">
      <alignment vertical="center" wrapText="1"/>
      <protection/>
    </xf>
    <xf numFmtId="2" fontId="0" fillId="0" borderId="59" xfId="59" applyNumberFormat="1" applyBorder="1" applyAlignment="1">
      <alignment vertical="center" wrapText="1"/>
      <protection/>
    </xf>
    <xf numFmtId="0" fontId="0" fillId="0" borderId="18" xfId="59" applyBorder="1" applyAlignment="1">
      <alignment horizontal="center" vertical="center" wrapText="1"/>
      <protection/>
    </xf>
    <xf numFmtId="0" fontId="12" fillId="0" borderId="12" xfId="59" applyFont="1" applyFill="1" applyBorder="1" applyAlignment="1">
      <alignment horizontal="center" vertical="center" wrapText="1"/>
      <protection/>
    </xf>
    <xf numFmtId="0" fontId="12" fillId="0" borderId="26" xfId="59" applyFont="1" applyFill="1" applyBorder="1" applyAlignment="1">
      <alignment horizontal="center" vertical="center" wrapText="1"/>
      <protection/>
    </xf>
    <xf numFmtId="0" fontId="12" fillId="0" borderId="10" xfId="59" applyFont="1" applyFill="1" applyBorder="1" applyAlignment="1">
      <alignment horizontal="center" vertical="center" wrapText="1"/>
      <protection/>
    </xf>
    <xf numFmtId="0" fontId="9" fillId="0" borderId="10" xfId="59" applyFont="1" applyFill="1" applyBorder="1" applyAlignment="1">
      <alignment horizontal="center" vertical="center" wrapText="1"/>
      <protection/>
    </xf>
    <xf numFmtId="0" fontId="12" fillId="33" borderId="10" xfId="59" applyFont="1" applyFill="1" applyBorder="1" applyAlignment="1" applyProtection="1">
      <alignment horizontal="center" vertical="center" wrapText="1"/>
      <protection locked="0"/>
    </xf>
    <xf numFmtId="0" fontId="12" fillId="33" borderId="15" xfId="59" applyFont="1" applyFill="1" applyBorder="1" applyAlignment="1" applyProtection="1">
      <alignment horizontal="center" vertical="center" wrapText="1"/>
      <protection locked="0"/>
    </xf>
    <xf numFmtId="0" fontId="12" fillId="0" borderId="22" xfId="59" applyFont="1" applyFill="1" applyBorder="1" applyAlignment="1">
      <alignment horizontal="center" vertical="center" wrapText="1"/>
      <protection/>
    </xf>
    <xf numFmtId="0" fontId="0" fillId="0" borderId="60" xfId="59" applyFont="1" applyBorder="1" applyAlignment="1">
      <alignment horizontal="center" vertical="center" wrapText="1"/>
      <protection/>
    </xf>
    <xf numFmtId="0" fontId="0" fillId="0" borderId="54" xfId="59" applyFont="1" applyBorder="1" applyAlignment="1">
      <alignment horizontal="center" vertical="center" wrapText="1"/>
      <protection/>
    </xf>
    <xf numFmtId="0" fontId="12" fillId="0" borderId="27" xfId="59" applyFont="1" applyFill="1" applyBorder="1" applyAlignment="1">
      <alignment horizontal="center" vertical="center" wrapText="1"/>
      <protection/>
    </xf>
    <xf numFmtId="0" fontId="9" fillId="41" borderId="18" xfId="59" applyFont="1" applyFill="1" applyBorder="1" applyAlignment="1" applyProtection="1">
      <alignment vertical="center" wrapText="1"/>
      <protection locked="0"/>
    </xf>
    <xf numFmtId="0" fontId="2" fillId="41" borderId="25" xfId="59" applyFont="1" applyFill="1" applyBorder="1" applyAlignment="1" applyProtection="1">
      <alignment horizontal="center" vertical="center" wrapText="1"/>
      <protection locked="0"/>
    </xf>
    <xf numFmtId="0" fontId="2" fillId="41" borderId="41" xfId="59" applyFont="1" applyFill="1" applyBorder="1" applyAlignment="1" applyProtection="1">
      <alignment vertical="center" wrapText="1"/>
      <protection locked="0"/>
    </xf>
    <xf numFmtId="0" fontId="12" fillId="0" borderId="22" xfId="59" applyFont="1" applyFill="1" applyBorder="1" applyAlignment="1">
      <alignment horizontal="center" vertical="center" wrapText="1"/>
      <protection/>
    </xf>
    <xf numFmtId="0" fontId="12" fillId="0" borderId="21" xfId="59" applyFont="1" applyFill="1" applyBorder="1" applyAlignment="1">
      <alignment horizontal="center" vertical="center" wrapText="1"/>
      <protection/>
    </xf>
    <xf numFmtId="0" fontId="0" fillId="0" borderId="54" xfId="59" applyBorder="1" applyAlignment="1">
      <alignment horizontal="center" vertical="center" wrapText="1"/>
      <protection/>
    </xf>
    <xf numFmtId="0" fontId="10" fillId="0" borderId="11" xfId="59" applyFont="1" applyFill="1" applyBorder="1" applyAlignment="1">
      <alignment horizontal="center" vertical="center" wrapText="1"/>
      <protection/>
    </xf>
    <xf numFmtId="0" fontId="12" fillId="33" borderId="15" xfId="59" applyFont="1" applyFill="1" applyBorder="1" applyAlignment="1" applyProtection="1">
      <alignment horizontal="center" vertical="center" wrapText="1"/>
      <protection locked="0"/>
    </xf>
    <xf numFmtId="0" fontId="10" fillId="0" borderId="10" xfId="59" applyFont="1" applyFill="1" applyBorder="1" applyAlignment="1">
      <alignment horizontal="center" vertical="center" wrapText="1"/>
      <protection/>
    </xf>
    <xf numFmtId="0" fontId="10" fillId="0" borderId="11" xfId="59" applyFont="1" applyFill="1" applyBorder="1" applyAlignment="1">
      <alignment horizontal="center" vertical="center" wrapText="1"/>
      <protection/>
    </xf>
    <xf numFmtId="0" fontId="12" fillId="36" borderId="10" xfId="59" applyFont="1" applyFill="1" applyBorder="1" applyAlignment="1" applyProtection="1">
      <alignment horizontal="center" vertical="center" wrapText="1"/>
      <protection locked="0"/>
    </xf>
    <xf numFmtId="0" fontId="12" fillId="36" borderId="11" xfId="59" applyFont="1" applyFill="1" applyBorder="1" applyAlignment="1" applyProtection="1">
      <alignment horizontal="center" vertical="center" wrapText="1"/>
      <protection locked="0"/>
    </xf>
    <xf numFmtId="0" fontId="12" fillId="36" borderId="15" xfId="59" applyFont="1" applyFill="1" applyBorder="1" applyAlignment="1" applyProtection="1">
      <alignment horizontal="center" vertical="center" wrapText="1"/>
      <protection locked="0"/>
    </xf>
    <xf numFmtId="0" fontId="12" fillId="36" borderId="16" xfId="59" applyFont="1" applyFill="1" applyBorder="1" applyAlignment="1">
      <alignment horizontal="center" vertical="center" wrapText="1"/>
      <protection/>
    </xf>
    <xf numFmtId="0" fontId="12" fillId="33" borderId="10" xfId="59" applyFont="1" applyFill="1" applyBorder="1" applyAlignment="1" applyProtection="1">
      <alignment horizontal="center" vertical="center" wrapText="1"/>
      <protection locked="0"/>
    </xf>
    <xf numFmtId="0" fontId="12" fillId="36" borderId="16" xfId="59" applyFont="1" applyFill="1" applyBorder="1" applyAlignment="1" applyProtection="1">
      <alignment horizontal="center" vertical="center" wrapText="1"/>
      <protection locked="0"/>
    </xf>
    <xf numFmtId="0" fontId="12" fillId="36" borderId="16" xfId="59" applyFont="1" applyFill="1" applyBorder="1" applyAlignment="1">
      <alignment horizontal="center" vertical="center" wrapText="1"/>
      <protection/>
    </xf>
    <xf numFmtId="0" fontId="12" fillId="36" borderId="11" xfId="59" applyFont="1" applyFill="1" applyBorder="1" applyAlignment="1" applyProtection="1">
      <alignment horizontal="center" vertical="center" wrapText="1"/>
      <protection locked="0"/>
    </xf>
    <xf numFmtId="0" fontId="52" fillId="36" borderId="25" xfId="59" applyFont="1" applyFill="1" applyBorder="1" applyAlignment="1">
      <alignment horizontal="center" vertical="center" wrapText="1"/>
      <protection/>
    </xf>
    <xf numFmtId="0" fontId="52" fillId="36" borderId="38" xfId="59" applyFont="1" applyFill="1" applyBorder="1" applyAlignment="1">
      <alignment horizontal="center" vertical="center" wrapText="1"/>
      <protection/>
    </xf>
    <xf numFmtId="0" fontId="12" fillId="0" borderId="14" xfId="59" applyFont="1" applyFill="1" applyBorder="1" applyAlignment="1">
      <alignment horizontal="center" vertical="center" wrapText="1"/>
      <protection/>
    </xf>
    <xf numFmtId="0" fontId="20" fillId="35" borderId="28" xfId="59" applyFont="1" applyFill="1" applyBorder="1" applyAlignment="1">
      <alignment horizontal="center" vertical="center" wrapText="1"/>
      <protection/>
    </xf>
    <xf numFmtId="0" fontId="20" fillId="35" borderId="12" xfId="59" applyFont="1" applyFill="1" applyBorder="1" applyAlignment="1">
      <alignment horizontal="center" vertical="center" wrapText="1"/>
      <protection/>
    </xf>
    <xf numFmtId="0" fontId="52" fillId="36" borderId="18" xfId="59" applyFont="1" applyFill="1" applyBorder="1" applyAlignment="1">
      <alignment horizontal="center" vertical="center" wrapText="1"/>
      <protection/>
    </xf>
    <xf numFmtId="0" fontId="52" fillId="36" borderId="14" xfId="59" applyFont="1" applyFill="1" applyBorder="1" applyAlignment="1">
      <alignment horizontal="center" vertical="center" wrapText="1"/>
      <protection/>
    </xf>
    <xf numFmtId="0" fontId="12" fillId="0" borderId="18" xfId="59" applyFont="1" applyFill="1" applyBorder="1" applyAlignment="1">
      <alignment horizontal="center" vertical="center" wrapText="1"/>
      <protection/>
    </xf>
    <xf numFmtId="0" fontId="52" fillId="0" borderId="62" xfId="59" applyFont="1" applyFill="1" applyBorder="1" applyAlignment="1">
      <alignment horizontal="center" vertical="center" wrapText="1"/>
      <protection/>
    </xf>
    <xf numFmtId="0" fontId="52" fillId="0" borderId="55" xfId="59" applyFont="1" applyFill="1" applyBorder="1" applyAlignment="1">
      <alignment horizontal="center" vertical="center" wrapText="1"/>
      <protection/>
    </xf>
    <xf numFmtId="0" fontId="52" fillId="0" borderId="11" xfId="59" applyFont="1" applyFill="1" applyBorder="1" applyAlignment="1">
      <alignment horizontal="center" vertical="center" wrapText="1"/>
      <protection/>
    </xf>
    <xf numFmtId="0" fontId="20" fillId="35" borderId="23" xfId="59" applyFont="1" applyFill="1" applyBorder="1" applyAlignment="1">
      <alignment horizontal="center" vertical="center" wrapText="1"/>
      <protection/>
    </xf>
    <xf numFmtId="0" fontId="51" fillId="36" borderId="17" xfId="59" applyFont="1" applyFill="1" applyBorder="1" applyAlignment="1">
      <alignment horizontal="center" vertical="center" wrapText="1"/>
      <protection/>
    </xf>
    <xf numFmtId="0" fontId="22" fillId="35" borderId="12" xfId="59" applyFont="1" applyFill="1" applyBorder="1" applyAlignment="1">
      <alignment horizontal="center" vertical="center" wrapText="1"/>
      <protection/>
    </xf>
    <xf numFmtId="0" fontId="20" fillId="36" borderId="12" xfId="59" applyFont="1" applyFill="1" applyBorder="1" applyAlignment="1">
      <alignment horizontal="center" vertical="center" wrapText="1"/>
      <protection/>
    </xf>
    <xf numFmtId="0" fontId="54" fillId="0" borderId="20" xfId="59" applyFont="1" applyFill="1" applyBorder="1" applyAlignment="1">
      <alignment horizontal="center" vertical="center" wrapText="1"/>
      <protection/>
    </xf>
    <xf numFmtId="0" fontId="54" fillId="0" borderId="24" xfId="59" applyFont="1" applyFill="1" applyBorder="1" applyAlignment="1">
      <alignment horizontal="center" vertical="center" wrapText="1"/>
      <protection/>
    </xf>
    <xf numFmtId="0" fontId="9" fillId="0" borderId="25" xfId="59" applyFont="1" applyFill="1" applyBorder="1" applyAlignment="1">
      <alignment vertical="center" wrapText="1"/>
      <protection/>
    </xf>
    <xf numFmtId="0" fontId="9" fillId="0" borderId="48" xfId="59" applyFont="1" applyFill="1" applyBorder="1" applyAlignment="1">
      <alignment vertical="center" wrapText="1"/>
      <protection/>
    </xf>
    <xf numFmtId="0" fontId="9" fillId="0" borderId="70" xfId="59" applyFont="1" applyFill="1" applyBorder="1" applyAlignment="1">
      <alignment vertical="center" wrapText="1"/>
      <protection/>
    </xf>
    <xf numFmtId="0" fontId="0" fillId="0" borderId="38" xfId="0" applyBorder="1" applyAlignment="1">
      <alignment vertical="center" wrapText="1"/>
    </xf>
    <xf numFmtId="0" fontId="9" fillId="0" borderId="38" xfId="59" applyFont="1" applyFill="1" applyBorder="1" applyAlignment="1">
      <alignment vertical="center" wrapText="1"/>
      <protection/>
    </xf>
    <xf numFmtId="2" fontId="0" fillId="0" borderId="71" xfId="59" applyNumberFormat="1" applyFont="1" applyBorder="1" applyAlignment="1">
      <alignment vertical="center" wrapText="1"/>
      <protection/>
    </xf>
    <xf numFmtId="2" fontId="0" fillId="0" borderId="62" xfId="59" applyNumberFormat="1" applyFont="1" applyBorder="1" applyAlignment="1">
      <alignment vertical="center" wrapText="1"/>
      <protection/>
    </xf>
    <xf numFmtId="0" fontId="12" fillId="0" borderId="13" xfId="59" applyFont="1" applyFill="1" applyBorder="1" applyAlignment="1">
      <alignment horizontal="center" vertical="center" wrapText="1"/>
      <protection/>
    </xf>
    <xf numFmtId="0" fontId="9" fillId="0" borderId="25" xfId="59" applyFont="1" applyFill="1" applyBorder="1" applyAlignment="1">
      <alignment horizontal="center" vertical="center" wrapText="1"/>
      <protection/>
    </xf>
    <xf numFmtId="0" fontId="9" fillId="0" borderId="38" xfId="59" applyFont="1" applyFill="1" applyBorder="1" applyAlignment="1">
      <alignment horizontal="center" vertical="center" wrapText="1"/>
      <protection/>
    </xf>
    <xf numFmtId="0" fontId="8" fillId="0" borderId="13" xfId="59" applyFont="1" applyBorder="1" applyAlignment="1">
      <alignment horizontal="center" vertical="center" wrapText="1"/>
      <protection/>
    </xf>
    <xf numFmtId="0" fontId="0" fillId="0" borderId="26" xfId="59" applyFont="1" applyBorder="1" applyAlignment="1">
      <alignment horizontal="center" vertical="center" wrapText="1"/>
      <protection/>
    </xf>
    <xf numFmtId="0" fontId="9" fillId="0" borderId="41" xfId="59" applyFont="1" applyFill="1" applyBorder="1" applyAlignment="1">
      <alignment horizontal="center" vertical="center" wrapText="1"/>
      <protection/>
    </xf>
    <xf numFmtId="0" fontId="12" fillId="33" borderId="14" xfId="59" applyFont="1" applyFill="1" applyBorder="1" applyAlignment="1" applyProtection="1">
      <alignment horizontal="center" vertical="center" wrapText="1"/>
      <protection locked="0"/>
    </xf>
    <xf numFmtId="0" fontId="12" fillId="33" borderId="38" xfId="59" applyFont="1" applyFill="1" applyBorder="1" applyAlignment="1" applyProtection="1">
      <alignment horizontal="center" vertical="center" wrapText="1"/>
      <protection locked="0"/>
    </xf>
    <xf numFmtId="0" fontId="9" fillId="0" borderId="14" xfId="59" applyFont="1" applyFill="1" applyBorder="1" applyAlignment="1">
      <alignment horizontal="center" vertical="center" wrapText="1"/>
      <protection/>
    </xf>
    <xf numFmtId="0" fontId="9" fillId="0" borderId="11" xfId="59" applyFont="1" applyFill="1" applyBorder="1" applyAlignment="1">
      <alignment horizontal="center" vertical="center" wrapText="1"/>
      <protection/>
    </xf>
    <xf numFmtId="0" fontId="12" fillId="33" borderId="11" xfId="59" applyFont="1" applyFill="1" applyBorder="1" applyAlignment="1" applyProtection="1">
      <alignment horizontal="center" vertical="center" wrapText="1"/>
      <protection locked="0"/>
    </xf>
    <xf numFmtId="0" fontId="12" fillId="0" borderId="24" xfId="59" applyFont="1" applyFill="1" applyBorder="1" applyAlignment="1">
      <alignment horizontal="center" vertical="center" wrapText="1"/>
      <protection/>
    </xf>
    <xf numFmtId="0" fontId="12" fillId="33" borderId="16" xfId="59" applyFont="1" applyFill="1" applyBorder="1" applyAlignment="1" applyProtection="1">
      <alignment horizontal="center" vertical="center" wrapText="1"/>
      <protection locked="0"/>
    </xf>
    <xf numFmtId="0" fontId="12" fillId="35" borderId="11" xfId="59" applyFont="1" applyFill="1" applyBorder="1" applyAlignment="1">
      <alignment horizontal="center" vertical="center" wrapText="1"/>
      <protection/>
    </xf>
    <xf numFmtId="0" fontId="52" fillId="0" borderId="26" xfId="59" applyFont="1" applyFill="1" applyBorder="1" applyAlignment="1">
      <alignment horizontal="center" vertical="center" wrapText="1"/>
      <protection/>
    </xf>
    <xf numFmtId="0" fontId="52" fillId="0" borderId="11" xfId="59" applyFont="1" applyFill="1" applyBorder="1" applyAlignment="1">
      <alignment horizontal="center" vertical="center" wrapText="1"/>
      <protection/>
    </xf>
    <xf numFmtId="0" fontId="54" fillId="0" borderId="11" xfId="59" applyFont="1" applyFill="1" applyBorder="1" applyAlignment="1">
      <alignment horizontal="center" vertical="center" wrapText="1"/>
      <protection/>
    </xf>
    <xf numFmtId="0" fontId="52" fillId="33" borderId="11" xfId="59" applyFont="1" applyFill="1" applyBorder="1" applyAlignment="1" applyProtection="1">
      <alignment horizontal="center" vertical="center" wrapText="1"/>
      <protection locked="0"/>
    </xf>
    <xf numFmtId="0" fontId="52" fillId="33" borderId="11" xfId="59" applyFont="1" applyFill="1" applyBorder="1" applyAlignment="1">
      <alignment horizontal="center" vertical="center" wrapText="1"/>
      <protection/>
    </xf>
    <xf numFmtId="0" fontId="52" fillId="33" borderId="16" xfId="59" applyFont="1" applyFill="1" applyBorder="1" applyAlignment="1" applyProtection="1">
      <alignment horizontal="center" vertical="center" wrapText="1"/>
      <protection locked="0"/>
    </xf>
    <xf numFmtId="0" fontId="52" fillId="33" borderId="16" xfId="59" applyFont="1" applyFill="1" applyBorder="1" applyAlignment="1">
      <alignment horizontal="center" vertical="center" wrapText="1"/>
      <protection/>
    </xf>
    <xf numFmtId="0" fontId="100" fillId="0" borderId="21" xfId="59" applyFont="1" applyFill="1" applyBorder="1" applyAlignment="1">
      <alignment horizontal="center" vertical="center" wrapText="1"/>
      <protection/>
    </xf>
    <xf numFmtId="0" fontId="100" fillId="0" borderId="11" xfId="59" applyFont="1" applyFill="1" applyBorder="1" applyAlignment="1">
      <alignment horizontal="center" vertical="center" wrapText="1"/>
      <protection/>
    </xf>
    <xf numFmtId="0" fontId="100" fillId="33" borderId="11" xfId="59" applyFont="1" applyFill="1" applyBorder="1" applyAlignment="1" applyProtection="1">
      <alignment horizontal="center" vertical="center" wrapText="1"/>
      <protection locked="0"/>
    </xf>
    <xf numFmtId="0" fontId="100" fillId="33" borderId="11" xfId="59" applyFont="1" applyFill="1" applyBorder="1" applyAlignment="1">
      <alignment horizontal="center" vertical="center" wrapText="1"/>
      <protection/>
    </xf>
    <xf numFmtId="0" fontId="100" fillId="33" borderId="16" xfId="59" applyFont="1" applyFill="1" applyBorder="1" applyAlignment="1" applyProtection="1">
      <alignment horizontal="center" vertical="center" wrapText="1"/>
      <protection locked="0"/>
    </xf>
    <xf numFmtId="0" fontId="100" fillId="33" borderId="16" xfId="59" applyFont="1" applyFill="1" applyBorder="1" applyAlignment="1">
      <alignment horizontal="center" vertical="center" wrapText="1"/>
      <protection/>
    </xf>
    <xf numFmtId="0" fontId="101" fillId="0" borderId="11" xfId="59" applyFont="1" applyFill="1" applyBorder="1" applyAlignment="1">
      <alignment horizontal="center" vertical="center" wrapText="1"/>
      <protection/>
    </xf>
    <xf numFmtId="0" fontId="0" fillId="0" borderId="41" xfId="59" applyFont="1" applyBorder="1" applyAlignment="1">
      <alignment horizontal="center" vertical="center" wrapText="1"/>
      <protection/>
    </xf>
    <xf numFmtId="0" fontId="12" fillId="0" borderId="19" xfId="59" applyFont="1" applyFill="1" applyBorder="1" applyAlignment="1">
      <alignment horizontal="center" vertical="center" wrapText="1"/>
      <protection/>
    </xf>
    <xf numFmtId="0" fontId="12" fillId="35" borderId="18" xfId="59" applyFont="1" applyFill="1" applyBorder="1" applyAlignment="1">
      <alignment horizontal="center" vertical="center" wrapText="1"/>
      <protection/>
    </xf>
    <xf numFmtId="0" fontId="9" fillId="0" borderId="18" xfId="59" applyFont="1" applyFill="1" applyBorder="1" applyAlignment="1">
      <alignment horizontal="center" vertical="center" wrapText="1"/>
      <protection/>
    </xf>
    <xf numFmtId="0" fontId="12" fillId="0" borderId="20" xfId="59" applyFont="1" applyFill="1" applyBorder="1" applyAlignment="1">
      <alignment horizontal="center" vertical="center" wrapText="1"/>
      <protection/>
    </xf>
    <xf numFmtId="1" fontId="9" fillId="34" borderId="10" xfId="0" applyNumberFormat="1" applyFont="1" applyFill="1" applyBorder="1" applyAlignment="1">
      <alignment horizontal="center" vertical="center" wrapText="1"/>
    </xf>
    <xf numFmtId="1" fontId="9" fillId="34" borderId="11" xfId="0" applyNumberFormat="1" applyFont="1" applyFill="1" applyBorder="1" applyAlignment="1">
      <alignment horizontal="center" vertical="center" wrapText="1"/>
    </xf>
    <xf numFmtId="1" fontId="9" fillId="34" borderId="12" xfId="0" applyNumberFormat="1" applyFont="1" applyFill="1" applyBorder="1" applyAlignment="1">
      <alignment horizontal="center" vertical="center" wrapText="1"/>
    </xf>
    <xf numFmtId="2" fontId="0" fillId="0" borderId="62" xfId="0" applyNumberForma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6" fillId="0" borderId="25" xfId="0" applyFont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1" fontId="9" fillId="0" borderId="18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37" borderId="18" xfId="0" applyFont="1" applyFill="1" applyBorder="1" applyAlignment="1" applyProtection="1">
      <alignment horizontal="center" vertical="center" wrapText="1"/>
      <protection locked="0"/>
    </xf>
    <xf numFmtId="0" fontId="10" fillId="37" borderId="3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left" vertical="top" wrapText="1"/>
    </xf>
    <xf numFmtId="0" fontId="34" fillId="0" borderId="0" xfId="0" applyFont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32" fillId="0" borderId="0" xfId="0" applyFont="1" applyAlignment="1">
      <alignment horizontal="left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vertical="center" wrapText="1"/>
    </xf>
    <xf numFmtId="2" fontId="12" fillId="0" borderId="36" xfId="0" applyNumberFormat="1" applyFont="1" applyBorder="1" applyAlignment="1">
      <alignment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25" xfId="0" applyFont="1" applyFill="1" applyBorder="1" applyAlignment="1">
      <alignment horizontal="center" vertical="center" wrapText="1"/>
    </xf>
    <xf numFmtId="0" fontId="12" fillId="33" borderId="38" xfId="0" applyFont="1" applyFill="1" applyBorder="1" applyAlignment="1">
      <alignment horizontal="center" vertical="center" wrapText="1"/>
    </xf>
    <xf numFmtId="0" fontId="20" fillId="0" borderId="74" xfId="0" applyFont="1" applyFill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20" fillId="0" borderId="8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35" borderId="19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12" fillId="35" borderId="18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33" borderId="70" xfId="0" applyFont="1" applyFill="1" applyBorder="1" applyAlignment="1" applyProtection="1">
      <alignment horizontal="center" vertical="center" wrapText="1"/>
      <protection locked="0"/>
    </xf>
    <xf numFmtId="0" fontId="14" fillId="33" borderId="48" xfId="0" applyFont="1" applyFill="1" applyBorder="1" applyAlignment="1" applyProtection="1">
      <alignment horizontal="center" vertical="center" wrapText="1"/>
      <protection locked="0"/>
    </xf>
    <xf numFmtId="0" fontId="9" fillId="34" borderId="26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10" fillId="37" borderId="11" xfId="0" applyFont="1" applyFill="1" applyBorder="1" applyAlignment="1">
      <alignment horizontal="center" vertical="center" wrapText="1"/>
    </xf>
    <xf numFmtId="0" fontId="10" fillId="37" borderId="18" xfId="0" applyFont="1" applyFill="1" applyBorder="1" applyAlignment="1">
      <alignment vertical="center" wrapText="1"/>
    </xf>
    <xf numFmtId="0" fontId="12" fillId="37" borderId="25" xfId="0" applyFont="1" applyFill="1" applyBorder="1" applyAlignment="1">
      <alignment horizontal="center" vertical="center" wrapText="1"/>
    </xf>
    <xf numFmtId="0" fontId="12" fillId="37" borderId="41" xfId="0" applyFont="1" applyFill="1" applyBorder="1" applyAlignment="1">
      <alignment vertical="center" wrapText="1"/>
    </xf>
    <xf numFmtId="0" fontId="20" fillId="0" borderId="62" xfId="0" applyFont="1" applyFill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2" fontId="10" fillId="0" borderId="79" xfId="0" applyNumberFormat="1" applyFont="1" applyBorder="1" applyAlignment="1">
      <alignment horizontal="center" vertical="center" wrapText="1"/>
    </xf>
    <xf numFmtId="2" fontId="10" fillId="0" borderId="71" xfId="0" applyNumberFormat="1" applyFont="1" applyBorder="1" applyAlignment="1">
      <alignment vertical="center" wrapText="1"/>
    </xf>
    <xf numFmtId="2" fontId="10" fillId="0" borderId="62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2" fillId="37" borderId="25" xfId="0" applyFont="1" applyFill="1" applyBorder="1" applyAlignment="1" applyProtection="1">
      <alignment horizontal="center" vertical="center" wrapText="1"/>
      <protection locked="0"/>
    </xf>
    <xf numFmtId="0" fontId="12" fillId="37" borderId="48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top" wrapText="1"/>
    </xf>
    <xf numFmtId="2" fontId="12" fillId="0" borderId="61" xfId="0" applyNumberFormat="1" applyFont="1" applyBorder="1" applyAlignment="1">
      <alignment vertical="center" wrapText="1"/>
    </xf>
    <xf numFmtId="2" fontId="12" fillId="0" borderId="40" xfId="0" applyNumberFormat="1" applyFont="1" applyBorder="1" applyAlignment="1">
      <alignment vertical="center" wrapText="1"/>
    </xf>
    <xf numFmtId="2" fontId="12" fillId="0" borderId="54" xfId="0" applyNumberFormat="1" applyFont="1" applyBorder="1" applyAlignment="1">
      <alignment vertical="center" wrapText="1"/>
    </xf>
    <xf numFmtId="0" fontId="14" fillId="33" borderId="15" xfId="0" applyFont="1" applyFill="1" applyBorder="1" applyAlignment="1" applyProtection="1">
      <alignment horizontal="center" vertical="center" wrapText="1"/>
      <protection locked="0"/>
    </xf>
    <xf numFmtId="0" fontId="14" fillId="33" borderId="17" xfId="0" applyFont="1" applyFill="1" applyBorder="1" applyAlignment="1" applyProtection="1">
      <alignment horizontal="center" vertical="center" wrapText="1"/>
      <protection locked="0"/>
    </xf>
    <xf numFmtId="0" fontId="20" fillId="0" borderId="26" xfId="0" applyFont="1" applyFill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9" fillId="37" borderId="11" xfId="0" applyFont="1" applyFill="1" applyBorder="1" applyAlignment="1" applyProtection="1">
      <alignment horizontal="center" vertical="center" wrapText="1"/>
      <protection locked="0"/>
    </xf>
    <xf numFmtId="0" fontId="9" fillId="37" borderId="18" xfId="0" applyFont="1" applyFill="1" applyBorder="1" applyAlignment="1" applyProtection="1">
      <alignment vertical="center" wrapText="1"/>
      <protection locked="0"/>
    </xf>
    <xf numFmtId="0" fontId="2" fillId="37" borderId="25" xfId="0" applyFont="1" applyFill="1" applyBorder="1" applyAlignment="1" applyProtection="1">
      <alignment horizontal="center" vertical="center" wrapText="1"/>
      <protection locked="0"/>
    </xf>
    <xf numFmtId="0" fontId="2" fillId="37" borderId="41" xfId="0" applyFont="1" applyFill="1" applyBorder="1" applyAlignment="1" applyProtection="1">
      <alignment vertical="center" wrapText="1"/>
      <protection locked="0"/>
    </xf>
    <xf numFmtId="0" fontId="9" fillId="34" borderId="21" xfId="0" applyFont="1" applyFill="1" applyBorder="1" applyAlignment="1">
      <alignment horizontal="center" vertical="center" wrapText="1"/>
    </xf>
    <xf numFmtId="0" fontId="9" fillId="37" borderId="11" xfId="0" applyFont="1" applyFill="1" applyBorder="1" applyAlignment="1">
      <alignment horizontal="center" vertical="center" wrapText="1"/>
    </xf>
    <xf numFmtId="0" fontId="9" fillId="37" borderId="18" xfId="0" applyFont="1" applyFill="1" applyBorder="1" applyAlignment="1">
      <alignment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2" fillId="37" borderId="41" xfId="0" applyFont="1" applyFill="1" applyBorder="1" applyAlignment="1">
      <alignment vertical="center" wrapText="1"/>
    </xf>
    <xf numFmtId="0" fontId="12" fillId="33" borderId="4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2" fillId="0" borderId="0" xfId="57" applyFont="1" applyBorder="1" applyAlignment="1">
      <alignment horizontal="left" vertical="top" wrapText="1"/>
      <protection/>
    </xf>
    <xf numFmtId="0" fontId="32" fillId="0" borderId="0" xfId="57" applyFont="1" applyAlignment="1">
      <alignment horizontal="left" wrapText="1"/>
      <protection/>
    </xf>
    <xf numFmtId="0" fontId="0" fillId="0" borderId="0" xfId="0" applyAlignment="1">
      <alignment/>
    </xf>
    <xf numFmtId="0" fontId="12" fillId="33" borderId="18" xfId="57" applyFont="1" applyFill="1" applyBorder="1" applyAlignment="1">
      <alignment horizontal="center" vertical="center" wrapText="1"/>
      <protection/>
    </xf>
    <xf numFmtId="0" fontId="81" fillId="0" borderId="29" xfId="57" applyBorder="1" applyAlignment="1">
      <alignment horizontal="center" vertical="center" wrapText="1"/>
      <protection/>
    </xf>
    <xf numFmtId="0" fontId="12" fillId="33" borderId="25" xfId="57" applyFont="1" applyFill="1" applyBorder="1" applyAlignment="1">
      <alignment horizontal="center" vertical="center" wrapText="1"/>
      <protection/>
    </xf>
    <xf numFmtId="0" fontId="81" fillId="0" borderId="41" xfId="57" applyBorder="1" applyAlignment="1">
      <alignment horizontal="center" vertical="center" wrapText="1"/>
      <protection/>
    </xf>
    <xf numFmtId="0" fontId="9" fillId="37" borderId="11" xfId="57" applyFont="1" applyFill="1" applyBorder="1" applyAlignment="1">
      <alignment horizontal="center" vertical="center" wrapText="1"/>
      <protection/>
    </xf>
    <xf numFmtId="0" fontId="9" fillId="37" borderId="18" xfId="57" applyFont="1" applyFill="1" applyBorder="1" applyAlignment="1">
      <alignment vertical="center" wrapText="1"/>
      <protection/>
    </xf>
    <xf numFmtId="0" fontId="2" fillId="37" borderId="25" xfId="57" applyFont="1" applyFill="1" applyBorder="1" applyAlignment="1">
      <alignment horizontal="center" vertical="center" wrapText="1"/>
      <protection/>
    </xf>
    <xf numFmtId="0" fontId="2" fillId="37" borderId="41" xfId="57" applyFont="1" applyFill="1" applyBorder="1" applyAlignment="1">
      <alignment vertical="center" wrapText="1"/>
      <protection/>
    </xf>
    <xf numFmtId="2" fontId="5" fillId="0" borderId="79" xfId="57" applyNumberFormat="1" applyFont="1" applyBorder="1" applyAlignment="1">
      <alignment horizontal="center" vertical="center" wrapText="1"/>
      <protection/>
    </xf>
    <xf numFmtId="2" fontId="0" fillId="0" borderId="71" xfId="57" applyNumberFormat="1" applyFont="1" applyBorder="1" applyAlignment="1">
      <alignment vertical="center" wrapText="1"/>
      <protection/>
    </xf>
    <xf numFmtId="2" fontId="0" fillId="0" borderId="62" xfId="57" applyNumberFormat="1" applyFont="1" applyBorder="1" applyAlignment="1">
      <alignment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1" xfId="57" applyFont="1" applyBorder="1" applyAlignment="1">
      <alignment vertical="center" wrapText="1"/>
      <protection/>
    </xf>
    <xf numFmtId="0" fontId="2" fillId="0" borderId="18" xfId="57" applyFont="1" applyBorder="1" applyAlignment="1">
      <alignment vertical="center" wrapText="1"/>
      <protection/>
    </xf>
    <xf numFmtId="0" fontId="26" fillId="0" borderId="10" xfId="57" applyFont="1" applyBorder="1" applyAlignment="1">
      <alignment horizontal="center" vertical="center" wrapText="1"/>
      <protection/>
    </xf>
    <xf numFmtId="0" fontId="26" fillId="0" borderId="11" xfId="57" applyFont="1" applyBorder="1" applyAlignment="1">
      <alignment horizontal="center" vertical="center" wrapText="1"/>
      <protection/>
    </xf>
    <xf numFmtId="0" fontId="26" fillId="0" borderId="18" xfId="57" applyFont="1" applyBorder="1" applyAlignment="1">
      <alignment horizontal="center" vertical="center" wrapText="1"/>
      <protection/>
    </xf>
    <xf numFmtId="0" fontId="9" fillId="0" borderId="31" xfId="57" applyFont="1" applyBorder="1" applyAlignment="1">
      <alignment horizontal="center" vertical="center" wrapText="1"/>
      <protection/>
    </xf>
    <xf numFmtId="0" fontId="9" fillId="0" borderId="32" xfId="57" applyFont="1" applyBorder="1" applyAlignment="1">
      <alignment vertical="center" wrapText="1"/>
      <protection/>
    </xf>
    <xf numFmtId="0" fontId="9" fillId="0" borderId="34" xfId="57" applyFont="1" applyBorder="1" applyAlignment="1">
      <alignment vertical="center" wrapText="1"/>
      <protection/>
    </xf>
    <xf numFmtId="0" fontId="14" fillId="33" borderId="15" xfId="57" applyFont="1" applyFill="1" applyBorder="1" applyAlignment="1">
      <alignment horizontal="center" vertical="center" wrapText="1"/>
      <protection/>
    </xf>
    <xf numFmtId="0" fontId="14" fillId="33" borderId="16" xfId="57" applyFont="1" applyFill="1" applyBorder="1" applyAlignment="1">
      <alignment horizontal="center" vertical="center" wrapText="1"/>
      <protection/>
    </xf>
    <xf numFmtId="0" fontId="14" fillId="33" borderId="17" xfId="57" applyFont="1" applyFill="1" applyBorder="1" applyAlignment="1">
      <alignment horizontal="center" vertical="center" wrapText="1"/>
      <protection/>
    </xf>
    <xf numFmtId="0" fontId="2" fillId="0" borderId="22" xfId="57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 wrapText="1"/>
      <protection/>
    </xf>
    <xf numFmtId="0" fontId="9" fillId="34" borderId="26" xfId="57" applyFont="1" applyFill="1" applyBorder="1" applyAlignment="1">
      <alignment horizontal="center" vertical="center" wrapText="1"/>
      <protection/>
    </xf>
    <xf numFmtId="0" fontId="9" fillId="34" borderId="11" xfId="57" applyFont="1" applyFill="1" applyBorder="1" applyAlignment="1">
      <alignment horizontal="center" vertical="center" wrapText="1"/>
      <protection/>
    </xf>
    <xf numFmtId="0" fontId="2" fillId="0" borderId="27" xfId="57" applyFont="1" applyBorder="1" applyAlignment="1">
      <alignment horizontal="center" vertical="center" wrapText="1"/>
      <protection/>
    </xf>
    <xf numFmtId="0" fontId="9" fillId="34" borderId="21" xfId="57" applyFont="1" applyFill="1" applyBorder="1" applyAlignment="1">
      <alignment horizontal="center" vertical="center" wrapText="1"/>
      <protection/>
    </xf>
    <xf numFmtId="0" fontId="9" fillId="0" borderId="18" xfId="57" applyFont="1" applyFill="1" applyBorder="1" applyAlignment="1">
      <alignment horizontal="center" vertical="center" wrapText="1"/>
      <protection/>
    </xf>
    <xf numFmtId="0" fontId="27" fillId="0" borderId="29" xfId="57" applyFont="1" applyBorder="1" applyAlignment="1">
      <alignment horizontal="center" vertical="center" wrapText="1"/>
      <protection/>
    </xf>
    <xf numFmtId="0" fontId="9" fillId="37" borderId="11" xfId="57" applyFont="1" applyFill="1" applyBorder="1" applyAlignment="1" applyProtection="1">
      <alignment horizontal="center" vertical="center" wrapText="1"/>
      <protection locked="0"/>
    </xf>
    <xf numFmtId="0" fontId="9" fillId="37" borderId="18" xfId="57" applyFont="1" applyFill="1" applyBorder="1" applyAlignment="1" applyProtection="1">
      <alignment vertical="center" wrapText="1"/>
      <protection locked="0"/>
    </xf>
    <xf numFmtId="0" fontId="2" fillId="37" borderId="25" xfId="57" applyFont="1" applyFill="1" applyBorder="1" applyAlignment="1" applyProtection="1">
      <alignment horizontal="center" vertical="center" wrapText="1"/>
      <protection locked="0"/>
    </xf>
    <xf numFmtId="0" fontId="2" fillId="37" borderId="41" xfId="57" applyFont="1" applyFill="1" applyBorder="1" applyAlignment="1" applyProtection="1">
      <alignment vertical="center" wrapText="1"/>
      <protection locked="0"/>
    </xf>
    <xf numFmtId="0" fontId="14" fillId="33" borderId="35" xfId="57" applyFont="1" applyFill="1" applyBorder="1" applyAlignment="1" applyProtection="1">
      <alignment horizontal="center" vertical="center" wrapText="1"/>
      <protection locked="0"/>
    </xf>
    <xf numFmtId="0" fontId="14" fillId="33" borderId="29" xfId="57" applyFont="1" applyFill="1" applyBorder="1" applyAlignment="1" applyProtection="1">
      <alignment horizontal="center" vertical="center" wrapText="1"/>
      <protection locked="0"/>
    </xf>
    <xf numFmtId="0" fontId="14" fillId="33" borderId="30" xfId="57" applyFont="1" applyFill="1" applyBorder="1" applyAlignment="1" applyProtection="1">
      <alignment horizontal="center" vertical="center" wrapText="1"/>
      <protection locked="0"/>
    </xf>
    <xf numFmtId="0" fontId="0" fillId="0" borderId="10" xfId="57" applyFont="1" applyBorder="1" applyAlignment="1">
      <alignment horizontal="center" vertical="center" wrapText="1"/>
      <protection/>
    </xf>
    <xf numFmtId="0" fontId="0" fillId="0" borderId="11" xfId="57" applyFont="1" applyBorder="1" applyAlignment="1">
      <alignment horizontal="center" vertical="center" wrapText="1"/>
      <protection/>
    </xf>
    <xf numFmtId="0" fontId="0" fillId="0" borderId="18" xfId="57" applyFont="1" applyBorder="1" applyAlignment="1">
      <alignment horizontal="center" vertical="center" wrapText="1"/>
      <protection/>
    </xf>
    <xf numFmtId="0" fontId="14" fillId="0" borderId="62" xfId="57" applyFont="1" applyBorder="1" applyAlignment="1">
      <alignment horizontal="center" vertical="center" wrapText="1"/>
      <protection/>
    </xf>
    <xf numFmtId="0" fontId="14" fillId="0" borderId="43" xfId="57" applyFont="1" applyBorder="1" applyAlignment="1">
      <alignment horizontal="center" vertical="center" wrapText="1"/>
      <protection/>
    </xf>
    <xf numFmtId="0" fontId="14" fillId="0" borderId="20" xfId="57" applyFont="1" applyBorder="1" applyAlignment="1">
      <alignment horizontal="center" vertical="center" wrapText="1"/>
      <protection/>
    </xf>
    <xf numFmtId="0" fontId="14" fillId="0" borderId="54" xfId="57" applyFont="1" applyBorder="1" applyAlignment="1">
      <alignment horizontal="center" vertical="center" wrapText="1"/>
      <protection/>
    </xf>
    <xf numFmtId="0" fontId="14" fillId="0" borderId="36" xfId="57" applyFont="1" applyBorder="1" applyAlignment="1">
      <alignment horizontal="center" vertical="center" wrapText="1"/>
      <protection/>
    </xf>
    <xf numFmtId="0" fontId="14" fillId="0" borderId="46" xfId="57" applyFont="1" applyBorder="1" applyAlignment="1">
      <alignment horizontal="center" vertical="center" wrapText="1"/>
      <protection/>
    </xf>
    <xf numFmtId="0" fontId="5" fillId="0" borderId="0" xfId="57" applyFont="1" applyBorder="1" applyAlignment="1">
      <alignment horizontal="center" vertical="top" wrapText="1"/>
      <protection/>
    </xf>
    <xf numFmtId="0" fontId="29" fillId="0" borderId="81" xfId="57" applyFont="1" applyFill="1" applyBorder="1" applyAlignment="1">
      <alignment horizontal="center" vertical="center"/>
      <protection/>
    </xf>
    <xf numFmtId="0" fontId="29" fillId="0" borderId="75" xfId="57" applyFont="1" applyFill="1" applyBorder="1" applyAlignment="1">
      <alignment horizontal="center" vertical="center"/>
      <protection/>
    </xf>
    <xf numFmtId="0" fontId="12" fillId="0" borderId="74" xfId="57" applyFont="1" applyFill="1" applyBorder="1" applyAlignment="1">
      <alignment horizontal="center" vertical="center" wrapText="1"/>
      <protection/>
    </xf>
    <xf numFmtId="0" fontId="12" fillId="0" borderId="75" xfId="57" applyFont="1" applyFill="1" applyBorder="1" applyAlignment="1">
      <alignment horizontal="center" vertical="center" wrapText="1"/>
      <protection/>
    </xf>
    <xf numFmtId="0" fontId="81" fillId="0" borderId="80" xfId="57" applyBorder="1" applyAlignment="1">
      <alignment horizontal="center" vertical="center" wrapText="1"/>
      <protection/>
    </xf>
    <xf numFmtId="0" fontId="6" fillId="0" borderId="0" xfId="57" applyFont="1" applyBorder="1" applyAlignment="1">
      <alignment horizontal="center" vertical="top" wrapText="1"/>
      <protection/>
    </xf>
    <xf numFmtId="0" fontId="2" fillId="0" borderId="19" xfId="57" applyFont="1" applyFill="1" applyBorder="1" applyAlignment="1">
      <alignment horizontal="center" vertical="center" wrapText="1"/>
      <protection/>
    </xf>
    <xf numFmtId="0" fontId="6" fillId="0" borderId="72" xfId="57" applyFont="1" applyBorder="1" applyAlignment="1">
      <alignment horizontal="center" vertical="top" wrapText="1"/>
      <protection/>
    </xf>
    <xf numFmtId="2" fontId="2" fillId="0" borderId="61" xfId="57" applyNumberFormat="1" applyFont="1" applyBorder="1" applyAlignment="1">
      <alignment vertical="center" wrapText="1"/>
      <protection/>
    </xf>
    <xf numFmtId="2" fontId="2" fillId="0" borderId="40" xfId="57" applyNumberFormat="1" applyFont="1" applyBorder="1" applyAlignment="1">
      <alignment vertical="center" wrapText="1"/>
      <protection/>
    </xf>
    <xf numFmtId="2" fontId="2" fillId="0" borderId="60" xfId="57" applyNumberFormat="1" applyFont="1" applyBorder="1" applyAlignment="1">
      <alignment vertical="center" wrapText="1"/>
      <protection/>
    </xf>
    <xf numFmtId="2" fontId="2" fillId="0" borderId="0" xfId="57" applyNumberFormat="1" applyFont="1" applyBorder="1" applyAlignment="1">
      <alignment vertical="center" wrapText="1"/>
      <protection/>
    </xf>
    <xf numFmtId="2" fontId="2" fillId="0" borderId="54" xfId="57" applyNumberFormat="1" applyFont="1" applyBorder="1" applyAlignment="1">
      <alignment vertical="center" wrapText="1"/>
      <protection/>
    </xf>
    <xf numFmtId="2" fontId="2" fillId="0" borderId="36" xfId="57" applyNumberFormat="1" applyFont="1" applyBorder="1" applyAlignment="1">
      <alignment vertical="center" wrapText="1"/>
      <protection/>
    </xf>
    <xf numFmtId="0" fontId="5" fillId="0" borderId="0" xfId="57" applyFont="1" applyAlignment="1">
      <alignment horizontal="center" vertical="top" wrapText="1"/>
      <protection/>
    </xf>
    <xf numFmtId="0" fontId="14" fillId="33" borderId="15" xfId="57" applyFont="1" applyFill="1" applyBorder="1" applyAlignment="1" applyProtection="1">
      <alignment horizontal="center" vertical="center" wrapText="1"/>
      <protection locked="0"/>
    </xf>
    <xf numFmtId="0" fontId="14" fillId="33" borderId="16" xfId="57" applyFont="1" applyFill="1" applyBorder="1" applyAlignment="1" applyProtection="1">
      <alignment horizontal="center" vertical="center" wrapText="1"/>
      <protection locked="0"/>
    </xf>
    <xf numFmtId="0" fontId="14" fillId="33" borderId="17" xfId="57" applyFont="1" applyFill="1" applyBorder="1" applyAlignment="1" applyProtection="1">
      <alignment horizontal="center" vertical="center" wrapText="1"/>
      <protection locked="0"/>
    </xf>
    <xf numFmtId="0" fontId="12" fillId="0" borderId="18" xfId="57" applyFont="1" applyFill="1" applyBorder="1" applyAlignment="1">
      <alignment horizontal="center" vertical="center" wrapText="1"/>
      <protection/>
    </xf>
    <xf numFmtId="0" fontId="15" fillId="33" borderId="35" xfId="57" applyFont="1" applyFill="1" applyBorder="1" applyAlignment="1">
      <alignment horizontal="center" vertical="center" wrapText="1"/>
      <protection/>
    </xf>
    <xf numFmtId="0" fontId="15" fillId="33" borderId="29" xfId="57" applyFont="1" applyFill="1" applyBorder="1" applyAlignment="1">
      <alignment horizontal="center" vertical="center" wrapText="1"/>
      <protection/>
    </xf>
    <xf numFmtId="0" fontId="15" fillId="33" borderId="30" xfId="57" applyFont="1" applyFill="1" applyBorder="1" applyAlignment="1">
      <alignment horizontal="center" vertical="center" wrapText="1"/>
      <protection/>
    </xf>
    <xf numFmtId="0" fontId="2" fillId="0" borderId="18" xfId="57" applyFont="1" applyFill="1" applyBorder="1" applyAlignment="1">
      <alignment horizontal="center" vertical="center" wrapText="1"/>
      <protection/>
    </xf>
    <xf numFmtId="0" fontId="12" fillId="0" borderId="10" xfId="57" applyFont="1" applyBorder="1" applyAlignment="1">
      <alignment horizontal="center" vertical="center" wrapText="1"/>
      <protection/>
    </xf>
    <xf numFmtId="0" fontId="12" fillId="0" borderId="11" xfId="57" applyFont="1" applyBorder="1" applyAlignment="1">
      <alignment horizontal="center" vertical="center" wrapText="1"/>
      <protection/>
    </xf>
    <xf numFmtId="0" fontId="12" fillId="0" borderId="18" xfId="57" applyFont="1" applyBorder="1" applyAlignment="1">
      <alignment horizontal="center" vertical="center" wrapText="1"/>
      <protection/>
    </xf>
    <xf numFmtId="0" fontId="29" fillId="0" borderId="75" xfId="57" applyFont="1" applyFill="1" applyBorder="1" applyAlignment="1">
      <alignment horizontal="center" vertical="center" wrapText="1"/>
      <protection/>
    </xf>
    <xf numFmtId="0" fontId="29" fillId="0" borderId="80" xfId="57" applyFont="1" applyFill="1" applyBorder="1" applyAlignment="1">
      <alignment horizontal="center" vertical="center" wrapText="1"/>
      <protection/>
    </xf>
    <xf numFmtId="2" fontId="15" fillId="33" borderId="35" xfId="57" applyNumberFormat="1" applyFont="1" applyFill="1" applyBorder="1" applyAlignment="1">
      <alignment horizontal="center" vertical="center" wrapText="1"/>
      <protection/>
    </xf>
    <xf numFmtId="2" fontId="15" fillId="33" borderId="29" xfId="57" applyNumberFormat="1" applyFont="1" applyFill="1" applyBorder="1" applyAlignment="1">
      <alignment horizontal="center" vertical="center" wrapText="1"/>
      <protection/>
    </xf>
    <xf numFmtId="2" fontId="15" fillId="33" borderId="30" xfId="57" applyNumberFormat="1" applyFont="1" applyFill="1" applyBorder="1" applyAlignment="1">
      <alignment horizontal="center" vertical="center" wrapText="1"/>
      <protection/>
    </xf>
    <xf numFmtId="0" fontId="2" fillId="0" borderId="19" xfId="57" applyFont="1" applyFill="1" applyBorder="1" applyAlignment="1">
      <alignment horizontal="center" vertical="center" wrapText="1"/>
      <protection/>
    </xf>
    <xf numFmtId="0" fontId="81" fillId="0" borderId="42" xfId="57" applyBorder="1" applyAlignment="1">
      <alignment horizontal="center" vertical="center" wrapText="1"/>
      <protection/>
    </xf>
    <xf numFmtId="0" fontId="10" fillId="34" borderId="21" xfId="57" applyFont="1" applyFill="1" applyBorder="1" applyAlignment="1">
      <alignment horizontal="center" vertical="center" wrapText="1"/>
      <protection/>
    </xf>
    <xf numFmtId="0" fontId="10" fillId="34" borderId="11" xfId="57" applyFont="1" applyFill="1" applyBorder="1" applyAlignment="1">
      <alignment horizontal="center" vertical="center" wrapText="1"/>
      <protection/>
    </xf>
    <xf numFmtId="0" fontId="12" fillId="0" borderId="82" xfId="57" applyFont="1" applyFill="1" applyBorder="1" applyAlignment="1">
      <alignment horizontal="center" vertical="center" wrapText="1"/>
      <protection/>
    </xf>
    <xf numFmtId="0" fontId="12" fillId="0" borderId="51" xfId="57" applyFont="1" applyFill="1" applyBorder="1" applyAlignment="1">
      <alignment horizontal="center" vertical="center" wrapText="1"/>
      <protection/>
    </xf>
    <xf numFmtId="0" fontId="29" fillId="0" borderId="74" xfId="57" applyFont="1" applyBorder="1" applyAlignment="1">
      <alignment horizontal="center" vertical="center"/>
      <protection/>
    </xf>
    <xf numFmtId="0" fontId="81" fillId="0" borderId="75" xfId="57" applyBorder="1" applyAlignment="1">
      <alignment horizontal="center" vertical="center"/>
      <protection/>
    </xf>
    <xf numFmtId="0" fontId="81" fillId="0" borderId="80" xfId="57" applyBorder="1" applyAlignment="1">
      <alignment horizontal="center" vertical="center"/>
      <protection/>
    </xf>
    <xf numFmtId="0" fontId="81" fillId="0" borderId="75" xfId="57" applyBorder="1" applyAlignment="1">
      <alignment horizontal="center" vertical="center" wrapText="1"/>
      <protection/>
    </xf>
    <xf numFmtId="0" fontId="5" fillId="0" borderId="72" xfId="57" applyFont="1" applyBorder="1" applyAlignment="1">
      <alignment horizontal="center" vertical="top" wrapText="1"/>
      <protection/>
    </xf>
    <xf numFmtId="0" fontId="5" fillId="0" borderId="73" xfId="57" applyFont="1" applyBorder="1" applyAlignment="1">
      <alignment horizontal="center" vertical="top" wrapText="1"/>
      <protection/>
    </xf>
    <xf numFmtId="0" fontId="12" fillId="0" borderId="19" xfId="57" applyFont="1" applyFill="1" applyBorder="1" applyAlignment="1">
      <alignment horizontal="center" vertical="center" wrapText="1"/>
      <protection/>
    </xf>
    <xf numFmtId="0" fontId="10" fillId="0" borderId="0" xfId="59" applyFont="1" applyBorder="1" applyAlignment="1">
      <alignment horizontal="left" vertical="top" wrapText="1"/>
      <protection/>
    </xf>
    <xf numFmtId="0" fontId="34" fillId="0" borderId="0" xfId="59" applyFont="1" applyAlignment="1">
      <alignment horizontal="left" wrapText="1"/>
      <protection/>
    </xf>
    <xf numFmtId="0" fontId="2" fillId="0" borderId="0" xfId="59" applyFont="1" applyBorder="1" applyAlignment="1">
      <alignment horizontal="left" vertical="top" wrapText="1"/>
      <protection/>
    </xf>
    <xf numFmtId="0" fontId="32" fillId="0" borderId="0" xfId="59" applyFont="1" applyAlignment="1">
      <alignment horizontal="left" wrapText="1"/>
      <protection/>
    </xf>
    <xf numFmtId="0" fontId="2" fillId="0" borderId="18" xfId="57" applyFont="1" applyFill="1" applyBorder="1" applyAlignment="1">
      <alignment horizontal="center" vertical="center" wrapText="1"/>
      <protection/>
    </xf>
    <xf numFmtId="0" fontId="2" fillId="0" borderId="14" xfId="57" applyFont="1" applyFill="1" applyBorder="1" applyAlignment="1">
      <alignment horizontal="center" vertical="center" wrapText="1"/>
      <protection/>
    </xf>
    <xf numFmtId="0" fontId="23" fillId="0" borderId="18" xfId="57" applyFont="1" applyFill="1" applyBorder="1" applyAlignment="1">
      <alignment horizontal="center" vertical="center" wrapText="1"/>
      <protection/>
    </xf>
    <xf numFmtId="0" fontId="23" fillId="0" borderId="14" xfId="57" applyFont="1" applyFill="1" applyBorder="1" applyAlignment="1">
      <alignment horizontal="center" vertical="center" wrapText="1"/>
      <protection/>
    </xf>
    <xf numFmtId="0" fontId="20" fillId="33" borderId="18" xfId="57" applyFont="1" applyFill="1" applyBorder="1" applyAlignment="1">
      <alignment horizontal="center" vertical="center" wrapText="1"/>
      <protection/>
    </xf>
    <xf numFmtId="0" fontId="20" fillId="33" borderId="14" xfId="57" applyFont="1" applyFill="1" applyBorder="1" applyAlignment="1">
      <alignment horizontal="center" vertical="center" wrapText="1"/>
      <protection/>
    </xf>
    <xf numFmtId="0" fontId="9" fillId="37" borderId="18" xfId="57" applyFont="1" applyFill="1" applyBorder="1" applyAlignment="1">
      <alignment horizontal="center" vertical="center" wrapText="1"/>
      <protection/>
    </xf>
    <xf numFmtId="0" fontId="9" fillId="37" borderId="30" xfId="57" applyFont="1" applyFill="1" applyBorder="1" applyAlignment="1">
      <alignment horizontal="center" vertical="center" wrapText="1"/>
      <protection/>
    </xf>
    <xf numFmtId="0" fontId="14" fillId="0" borderId="59" xfId="57" applyFont="1" applyBorder="1" applyAlignment="1">
      <alignment horizontal="center" vertical="center" wrapText="1"/>
      <protection/>
    </xf>
    <xf numFmtId="0" fontId="14" fillId="0" borderId="39" xfId="57" applyFont="1" applyBorder="1" applyAlignment="1">
      <alignment horizontal="center" vertical="center" wrapText="1"/>
      <protection/>
    </xf>
    <xf numFmtId="0" fontId="14" fillId="0" borderId="23" xfId="57" applyFont="1" applyBorder="1" applyAlignment="1">
      <alignment horizontal="center" vertical="center" wrapText="1"/>
      <protection/>
    </xf>
    <xf numFmtId="0" fontId="20" fillId="0" borderId="18" xfId="57" applyFont="1" applyFill="1" applyBorder="1" applyAlignment="1">
      <alignment horizontal="center" vertical="center" wrapText="1"/>
      <protection/>
    </xf>
    <xf numFmtId="0" fontId="20" fillId="0" borderId="14" xfId="57" applyFont="1" applyFill="1" applyBorder="1" applyAlignment="1">
      <alignment horizontal="center" vertical="center" wrapText="1"/>
      <protection/>
    </xf>
    <xf numFmtId="0" fontId="12" fillId="33" borderId="25" xfId="57" applyFont="1" applyFill="1" applyBorder="1" applyAlignment="1">
      <alignment horizontal="center" vertical="center" wrapText="1"/>
      <protection/>
    </xf>
    <xf numFmtId="0" fontId="12" fillId="33" borderId="38" xfId="57" applyFont="1" applyFill="1" applyBorder="1" applyAlignment="1">
      <alignment horizontal="center" vertical="center" wrapText="1"/>
      <protection/>
    </xf>
    <xf numFmtId="0" fontId="20" fillId="33" borderId="25" xfId="57" applyFont="1" applyFill="1" applyBorder="1" applyAlignment="1">
      <alignment horizontal="center" vertical="center" wrapText="1"/>
      <protection/>
    </xf>
    <xf numFmtId="0" fontId="20" fillId="33" borderId="38" xfId="57" applyFont="1" applyFill="1" applyBorder="1" applyAlignment="1">
      <alignment horizontal="center" vertical="center" wrapText="1"/>
      <protection/>
    </xf>
    <xf numFmtId="0" fontId="12" fillId="0" borderId="19" xfId="57" applyFont="1" applyFill="1" applyBorder="1" applyAlignment="1">
      <alignment horizontal="center" vertical="center" wrapText="1"/>
      <protection/>
    </xf>
    <xf numFmtId="0" fontId="81" fillId="0" borderId="13" xfId="57" applyBorder="1" applyAlignment="1">
      <alignment horizontal="center" vertical="center" wrapText="1"/>
      <protection/>
    </xf>
    <xf numFmtId="0" fontId="12" fillId="0" borderId="18" xfId="57" applyFont="1" applyFill="1" applyBorder="1" applyAlignment="1">
      <alignment horizontal="center" vertical="center" wrapText="1"/>
      <protection/>
    </xf>
    <xf numFmtId="0" fontId="81" fillId="0" borderId="14" xfId="57" applyBorder="1" applyAlignment="1">
      <alignment horizontal="center" vertical="center" wrapText="1"/>
      <protection/>
    </xf>
    <xf numFmtId="0" fontId="10" fillId="0" borderId="18" xfId="57" applyFont="1" applyFill="1" applyBorder="1" applyAlignment="1">
      <alignment horizontal="center" vertical="center" wrapText="1"/>
      <protection/>
    </xf>
    <xf numFmtId="0" fontId="34" fillId="0" borderId="14" xfId="57" applyFont="1" applyBorder="1" applyAlignment="1">
      <alignment horizontal="center" vertical="center" wrapText="1"/>
      <protection/>
    </xf>
    <xf numFmtId="0" fontId="12" fillId="33" borderId="18" xfId="57" applyFont="1" applyFill="1" applyBorder="1" applyAlignment="1">
      <alignment horizontal="center" vertical="center" wrapText="1"/>
      <protection/>
    </xf>
    <xf numFmtId="0" fontId="12" fillId="33" borderId="14" xfId="57" applyFont="1" applyFill="1" applyBorder="1" applyAlignment="1">
      <alignment horizontal="center" vertical="center" wrapText="1"/>
      <protection/>
    </xf>
    <xf numFmtId="0" fontId="10" fillId="34" borderId="26" xfId="57" applyFont="1" applyFill="1" applyBorder="1" applyAlignment="1">
      <alignment horizontal="center" vertical="center" wrapText="1"/>
      <protection/>
    </xf>
    <xf numFmtId="0" fontId="5" fillId="0" borderId="40" xfId="57" applyFont="1" applyBorder="1" applyAlignment="1">
      <alignment horizontal="center" vertical="top" wrapText="1"/>
      <protection/>
    </xf>
    <xf numFmtId="0" fontId="6" fillId="0" borderId="78" xfId="57" applyFont="1" applyBorder="1" applyAlignment="1">
      <alignment horizontal="center" vertical="top" wrapText="1"/>
      <protection/>
    </xf>
    <xf numFmtId="2" fontId="2" fillId="0" borderId="0" xfId="57" applyNumberFormat="1" applyFont="1" applyAlignment="1">
      <alignment vertical="center" wrapText="1"/>
      <protection/>
    </xf>
    <xf numFmtId="2" fontId="2" fillId="0" borderId="73" xfId="57" applyNumberFormat="1" applyFont="1" applyBorder="1" applyAlignment="1">
      <alignment vertical="center" wrapText="1"/>
      <protection/>
    </xf>
    <xf numFmtId="0" fontId="14" fillId="33" borderId="70" xfId="57" applyFont="1" applyFill="1" applyBorder="1" applyAlignment="1" applyProtection="1">
      <alignment horizontal="center" vertical="center" wrapText="1"/>
      <protection locked="0"/>
    </xf>
    <xf numFmtId="0" fontId="14" fillId="33" borderId="41" xfId="57" applyFont="1" applyFill="1" applyBorder="1" applyAlignment="1" applyProtection="1">
      <alignment horizontal="center" vertical="center" wrapText="1"/>
      <protection locked="0"/>
    </xf>
    <xf numFmtId="0" fontId="14" fillId="33" borderId="48" xfId="57" applyFont="1" applyFill="1" applyBorder="1" applyAlignment="1" applyProtection="1">
      <alignment horizontal="center" vertical="center" wrapText="1"/>
      <protection locked="0"/>
    </xf>
    <xf numFmtId="0" fontId="2" fillId="37" borderId="48" xfId="57" applyFont="1" applyFill="1" applyBorder="1" applyAlignment="1" applyProtection="1">
      <alignment horizontal="center" vertical="center" wrapText="1"/>
      <protection locked="0"/>
    </xf>
    <xf numFmtId="0" fontId="9" fillId="34" borderId="71" xfId="57" applyFont="1" applyFill="1" applyBorder="1" applyAlignment="1">
      <alignment horizontal="center" vertical="center" wrapText="1"/>
      <protection/>
    </xf>
    <xf numFmtId="0" fontId="9" fillId="34" borderId="44" xfId="57" applyFont="1" applyFill="1" applyBorder="1" applyAlignment="1">
      <alignment horizontal="center" vertical="center" wrapText="1"/>
      <protection/>
    </xf>
    <xf numFmtId="0" fontId="13" fillId="0" borderId="74" xfId="57" applyFont="1" applyFill="1" applyBorder="1" applyAlignment="1">
      <alignment horizontal="center" vertical="center" wrapText="1"/>
      <protection/>
    </xf>
    <xf numFmtId="0" fontId="13" fillId="0" borderId="75" xfId="57" applyFont="1" applyFill="1" applyBorder="1" applyAlignment="1">
      <alignment horizontal="center" vertical="center" wrapText="1"/>
      <protection/>
    </xf>
    <xf numFmtId="0" fontId="13" fillId="0" borderId="58" xfId="57" applyFont="1" applyFill="1" applyBorder="1" applyAlignment="1">
      <alignment horizontal="center" vertical="center" wrapText="1"/>
      <protection/>
    </xf>
    <xf numFmtId="0" fontId="14" fillId="33" borderId="70" xfId="57" applyFont="1" applyFill="1" applyBorder="1" applyAlignment="1">
      <alignment horizontal="center" vertical="center" wrapText="1"/>
      <protection/>
    </xf>
    <xf numFmtId="0" fontId="14" fillId="33" borderId="41" xfId="57" applyFont="1" applyFill="1" applyBorder="1" applyAlignment="1">
      <alignment horizontal="center" vertical="center" wrapText="1"/>
      <protection/>
    </xf>
    <xf numFmtId="0" fontId="14" fillId="33" borderId="48" xfId="57" applyFont="1" applyFill="1" applyBorder="1" applyAlignment="1">
      <alignment horizontal="center" vertical="center" wrapText="1"/>
      <protection/>
    </xf>
    <xf numFmtId="0" fontId="9" fillId="0" borderId="70" xfId="57" applyFont="1" applyBorder="1" applyAlignment="1">
      <alignment horizontal="center" vertical="center" wrapText="1"/>
      <protection/>
    </xf>
    <xf numFmtId="0" fontId="9" fillId="0" borderId="41" xfId="57" applyFont="1" applyBorder="1" applyAlignment="1">
      <alignment horizontal="center" vertical="center" wrapText="1"/>
      <protection/>
    </xf>
    <xf numFmtId="0" fontId="9" fillId="0" borderId="48" xfId="57" applyFont="1" applyBorder="1" applyAlignment="1">
      <alignment horizontal="center" vertical="center" wrapText="1"/>
      <protection/>
    </xf>
    <xf numFmtId="0" fontId="12" fillId="0" borderId="35" xfId="57" applyFont="1" applyBorder="1" applyAlignment="1">
      <alignment horizontal="center" vertical="center" wrapText="1"/>
      <protection/>
    </xf>
    <xf numFmtId="0" fontId="12" fillId="0" borderId="29" xfId="57" applyFont="1" applyBorder="1" applyAlignment="1">
      <alignment horizontal="center" vertical="center" wrapText="1"/>
      <protection/>
    </xf>
    <xf numFmtId="0" fontId="12" fillId="0" borderId="30" xfId="57" applyFont="1" applyBorder="1" applyAlignment="1">
      <alignment horizontal="center" vertical="center" wrapText="1"/>
      <protection/>
    </xf>
    <xf numFmtId="0" fontId="2" fillId="0" borderId="79" xfId="57" applyFont="1" applyBorder="1" applyAlignment="1">
      <alignment horizontal="center" vertical="center" wrapText="1"/>
      <protection/>
    </xf>
    <xf numFmtId="0" fontId="2" fillId="0" borderId="49" xfId="57" applyFont="1" applyBorder="1" applyAlignment="1">
      <alignment horizontal="center" vertical="center" wrapText="1"/>
      <protection/>
    </xf>
    <xf numFmtId="0" fontId="2" fillId="0" borderId="83" xfId="57" applyFont="1" applyBorder="1" applyAlignment="1">
      <alignment horizontal="center" vertical="center" wrapText="1"/>
      <protection/>
    </xf>
    <xf numFmtId="0" fontId="9" fillId="37" borderId="18" xfId="57" applyFont="1" applyFill="1" applyBorder="1" applyAlignment="1" applyProtection="1">
      <alignment horizontal="center" vertical="center" wrapText="1"/>
      <protection locked="0"/>
    </xf>
    <xf numFmtId="0" fontId="9" fillId="37" borderId="30" xfId="57" applyFont="1" applyFill="1" applyBorder="1" applyAlignment="1" applyProtection="1">
      <alignment horizontal="center" vertical="center" wrapText="1"/>
      <protection locked="0"/>
    </xf>
    <xf numFmtId="0" fontId="0" fillId="0" borderId="0" xfId="57" applyFont="1" applyAlignment="1">
      <alignment horizontal="left"/>
      <protection/>
    </xf>
    <xf numFmtId="0" fontId="2" fillId="0" borderId="11" xfId="57" applyFont="1" applyBorder="1" applyAlignment="1">
      <alignment horizontal="center"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20" fillId="0" borderId="19" xfId="57" applyFont="1" applyFill="1" applyBorder="1" applyAlignment="1">
      <alignment horizontal="center" vertical="center" wrapText="1"/>
      <protection/>
    </xf>
    <xf numFmtId="0" fontId="20" fillId="0" borderId="13" xfId="57" applyFont="1" applyFill="1" applyBorder="1" applyAlignment="1">
      <alignment horizontal="center" vertical="center" wrapText="1"/>
      <protection/>
    </xf>
    <xf numFmtId="2" fontId="5" fillId="0" borderId="53" xfId="57" applyNumberFormat="1" applyFont="1" applyBorder="1" applyAlignment="1">
      <alignment horizontal="center" vertical="center" wrapText="1"/>
      <protection/>
    </xf>
    <xf numFmtId="2" fontId="5" fillId="0" borderId="42" xfId="57" applyNumberFormat="1" applyFont="1" applyBorder="1" applyAlignment="1">
      <alignment horizontal="center" vertical="center" wrapText="1"/>
      <protection/>
    </xf>
    <xf numFmtId="2" fontId="5" fillId="0" borderId="37" xfId="57" applyNumberFormat="1" applyFont="1" applyBorder="1" applyAlignment="1">
      <alignment horizontal="center" vertical="center" wrapText="1"/>
      <protection/>
    </xf>
    <xf numFmtId="0" fontId="2" fillId="37" borderId="48" xfId="57" applyFont="1" applyFill="1" applyBorder="1" applyAlignment="1">
      <alignment horizontal="center" vertical="center" wrapText="1"/>
      <protection/>
    </xf>
    <xf numFmtId="0" fontId="2" fillId="0" borderId="35" xfId="57" applyFont="1" applyBorder="1" applyAlignment="1">
      <alignment horizontal="center" vertical="center" wrapText="1"/>
      <protection/>
    </xf>
    <xf numFmtId="0" fontId="2" fillId="0" borderId="29" xfId="57" applyFont="1" applyBorder="1" applyAlignment="1">
      <alignment horizontal="center" vertical="center" wrapText="1"/>
      <protection/>
    </xf>
    <xf numFmtId="0" fontId="2" fillId="0" borderId="30" xfId="57" applyFont="1" applyBorder="1" applyAlignment="1">
      <alignment horizontal="center" vertical="center" wrapText="1"/>
      <protection/>
    </xf>
    <xf numFmtId="0" fontId="29" fillId="0" borderId="19" xfId="57" applyFont="1" applyFill="1" applyBorder="1" applyAlignment="1">
      <alignment horizontal="center" vertical="center" wrapText="1"/>
      <protection/>
    </xf>
    <xf numFmtId="0" fontId="29" fillId="0" borderId="13" xfId="57" applyFont="1" applyFill="1" applyBorder="1" applyAlignment="1">
      <alignment horizontal="center" vertical="center" wrapText="1"/>
      <protection/>
    </xf>
    <xf numFmtId="0" fontId="12" fillId="0" borderId="0" xfId="57" applyFont="1" applyBorder="1" applyAlignment="1">
      <alignment horizontal="left" vertical="top" wrapText="1"/>
      <protection/>
    </xf>
    <xf numFmtId="0" fontId="29" fillId="0" borderId="0" xfId="57" applyFont="1" applyAlignment="1">
      <alignment horizontal="left" wrapText="1"/>
      <protection/>
    </xf>
    <xf numFmtId="0" fontId="14" fillId="33" borderId="38" xfId="57" applyFont="1" applyFill="1" applyBorder="1" applyAlignment="1">
      <alignment horizontal="center" vertical="center" wrapText="1"/>
      <protection/>
    </xf>
    <xf numFmtId="0" fontId="14" fillId="33" borderId="17" xfId="57" applyFont="1" applyFill="1" applyBorder="1" applyAlignment="1">
      <alignment horizontal="center" vertical="center" wrapText="1"/>
      <protection/>
    </xf>
    <xf numFmtId="0" fontId="12" fillId="41" borderId="25" xfId="57" applyFont="1" applyFill="1" applyBorder="1" applyAlignment="1">
      <alignment horizontal="center" vertical="center" wrapText="1"/>
      <protection/>
    </xf>
    <xf numFmtId="0" fontId="12" fillId="41" borderId="41" xfId="57" applyFont="1" applyFill="1" applyBorder="1" applyAlignment="1">
      <alignment horizontal="center" vertical="center" wrapText="1"/>
      <protection/>
    </xf>
    <xf numFmtId="0" fontId="14" fillId="36" borderId="38" xfId="57" applyFont="1" applyFill="1" applyBorder="1" applyAlignment="1" applyProtection="1">
      <alignment horizontal="center" vertical="center" wrapText="1"/>
      <protection locked="0"/>
    </xf>
    <xf numFmtId="0" fontId="14" fillId="36" borderId="17" xfId="57" applyFont="1" applyFill="1" applyBorder="1" applyAlignment="1" applyProtection="1">
      <alignment horizontal="center" vertical="center" wrapText="1"/>
      <protection locked="0"/>
    </xf>
    <xf numFmtId="0" fontId="81" fillId="0" borderId="53" xfId="57" applyFill="1" applyBorder="1" applyAlignment="1">
      <alignment horizontal="center" vertical="center" wrapText="1"/>
      <protection/>
    </xf>
    <xf numFmtId="0" fontId="10" fillId="41" borderId="11" xfId="57" applyFont="1" applyFill="1" applyBorder="1" applyAlignment="1" applyProtection="1">
      <alignment horizontal="center" vertical="center" wrapText="1"/>
      <protection locked="0"/>
    </xf>
    <xf numFmtId="0" fontId="10" fillId="41" borderId="18" xfId="57" applyFont="1" applyFill="1" applyBorder="1" applyAlignment="1" applyProtection="1">
      <alignment horizontal="center" vertical="center" wrapText="1"/>
      <protection locked="0"/>
    </xf>
    <xf numFmtId="0" fontId="12" fillId="0" borderId="27" xfId="57" applyFont="1" applyBorder="1" applyAlignment="1">
      <alignment horizontal="center" vertical="center" wrapText="1"/>
      <protection/>
    </xf>
    <xf numFmtId="0" fontId="12" fillId="0" borderId="10" xfId="57" applyFont="1" applyBorder="1" applyAlignment="1">
      <alignment horizontal="center" vertical="center" wrapText="1"/>
      <protection/>
    </xf>
    <xf numFmtId="0" fontId="12" fillId="0" borderId="15" xfId="57" applyFont="1" applyBorder="1" applyAlignment="1">
      <alignment horizontal="center" vertical="center" wrapText="1"/>
      <protection/>
    </xf>
    <xf numFmtId="0" fontId="12" fillId="41" borderId="25" xfId="57" applyFont="1" applyFill="1" applyBorder="1" applyAlignment="1" applyProtection="1">
      <alignment horizontal="center" vertical="center" wrapText="1"/>
      <protection locked="0"/>
    </xf>
    <xf numFmtId="0" fontId="12" fillId="41" borderId="41" xfId="57" applyFont="1" applyFill="1" applyBorder="1" applyAlignment="1" applyProtection="1">
      <alignment horizontal="center" vertical="center" wrapText="1"/>
      <protection locked="0"/>
    </xf>
    <xf numFmtId="0" fontId="14" fillId="0" borderId="59" xfId="57" applyFont="1" applyBorder="1" applyAlignment="1">
      <alignment horizontal="center" vertical="center" wrapText="1"/>
      <protection/>
    </xf>
    <xf numFmtId="0" fontId="14" fillId="0" borderId="39" xfId="57" applyFont="1" applyBorder="1" applyAlignment="1">
      <alignment horizontal="center" vertical="center" wrapText="1"/>
      <protection/>
    </xf>
    <xf numFmtId="0" fontId="14" fillId="0" borderId="23" xfId="57" applyFont="1" applyBorder="1" applyAlignment="1">
      <alignment horizontal="center" vertical="center" wrapText="1"/>
      <protection/>
    </xf>
    <xf numFmtId="0" fontId="12" fillId="0" borderId="22" xfId="57" applyFont="1" applyBorder="1" applyAlignment="1">
      <alignment horizontal="center" vertical="center" wrapText="1"/>
      <protection/>
    </xf>
    <xf numFmtId="0" fontId="12" fillId="34" borderId="26" xfId="57" applyFont="1" applyFill="1" applyBorder="1" applyAlignment="1">
      <alignment horizontal="center" vertical="center" wrapText="1"/>
      <protection/>
    </xf>
    <xf numFmtId="0" fontId="12" fillId="34" borderId="11" xfId="57" applyFont="1" applyFill="1" applyBorder="1" applyAlignment="1">
      <alignment horizontal="center" vertical="center" wrapText="1"/>
      <protection/>
    </xf>
    <xf numFmtId="0" fontId="12" fillId="34" borderId="21" xfId="57" applyFont="1" applyFill="1" applyBorder="1" applyAlignment="1">
      <alignment horizontal="center" vertical="center" wrapText="1"/>
      <protection/>
    </xf>
    <xf numFmtId="0" fontId="10" fillId="41" borderId="11" xfId="57" applyFont="1" applyFill="1" applyBorder="1" applyAlignment="1">
      <alignment horizontal="center" vertical="center" wrapText="1"/>
      <protection/>
    </xf>
    <xf numFmtId="0" fontId="10" fillId="41" borderId="18" xfId="57" applyFont="1" applyFill="1" applyBorder="1" applyAlignment="1">
      <alignment horizontal="center" vertical="center" wrapText="1"/>
      <protection/>
    </xf>
    <xf numFmtId="0" fontId="10" fillId="0" borderId="10" xfId="57" applyFont="1" applyBorder="1" applyAlignment="1">
      <alignment horizontal="center" vertical="center" wrapText="1"/>
      <protection/>
    </xf>
    <xf numFmtId="0" fontId="10" fillId="0" borderId="11" xfId="57" applyFont="1" applyBorder="1" applyAlignment="1">
      <alignment horizontal="center" vertical="center" wrapText="1"/>
      <protection/>
    </xf>
    <xf numFmtId="0" fontId="10" fillId="0" borderId="18" xfId="57" applyFont="1" applyBorder="1" applyAlignment="1">
      <alignment horizontal="center" vertical="center" wrapText="1"/>
      <protection/>
    </xf>
    <xf numFmtId="0" fontId="10" fillId="37" borderId="11" xfId="57" applyFont="1" applyFill="1" applyBorder="1" applyAlignment="1">
      <alignment horizontal="center" vertical="center" wrapText="1"/>
      <protection/>
    </xf>
    <xf numFmtId="0" fontId="10" fillId="37" borderId="18" xfId="57" applyFont="1" applyFill="1" applyBorder="1" applyAlignment="1">
      <alignment horizontal="center" vertical="center" wrapText="1"/>
      <protection/>
    </xf>
    <xf numFmtId="0" fontId="12" fillId="37" borderId="25" xfId="57" applyFont="1" applyFill="1" applyBorder="1" applyAlignment="1">
      <alignment horizontal="center" vertical="center" wrapText="1"/>
      <protection/>
    </xf>
    <xf numFmtId="0" fontId="12" fillId="37" borderId="41" xfId="57" applyFont="1" applyFill="1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11" xfId="57" applyFont="1" applyBorder="1" applyAlignment="1">
      <alignment horizontal="center" vertical="center" wrapText="1"/>
      <protection/>
    </xf>
    <xf numFmtId="0" fontId="9" fillId="0" borderId="18" xfId="57" applyFont="1" applyBorder="1" applyAlignment="1">
      <alignment horizontal="center" vertical="center" wrapText="1"/>
      <protection/>
    </xf>
    <xf numFmtId="0" fontId="10" fillId="37" borderId="11" xfId="57" applyFont="1" applyFill="1" applyBorder="1" applyAlignment="1" applyProtection="1">
      <alignment horizontal="center" vertical="center" wrapText="1"/>
      <protection locked="0"/>
    </xf>
    <xf numFmtId="0" fontId="10" fillId="37" borderId="18" xfId="57" applyFont="1" applyFill="1" applyBorder="1" applyAlignment="1" applyProtection="1">
      <alignment horizontal="center" vertical="center" wrapText="1"/>
      <protection locked="0"/>
    </xf>
    <xf numFmtId="0" fontId="12" fillId="37" borderId="25" xfId="57" applyFont="1" applyFill="1" applyBorder="1" applyAlignment="1" applyProtection="1">
      <alignment horizontal="center" vertical="center" wrapText="1"/>
      <protection locked="0"/>
    </xf>
    <xf numFmtId="0" fontId="12" fillId="37" borderId="41" xfId="57" applyFont="1" applyFill="1" applyBorder="1" applyAlignment="1" applyProtection="1">
      <alignment horizontal="center" vertical="center" wrapText="1"/>
      <protection locked="0"/>
    </xf>
    <xf numFmtId="0" fontId="0" fillId="0" borderId="77" xfId="57" applyFont="1" applyFill="1" applyBorder="1" applyAlignment="1">
      <alignment horizontal="center" vertical="center" wrapText="1"/>
      <protection/>
    </xf>
    <xf numFmtId="0" fontId="81" fillId="0" borderId="47" xfId="57" applyBorder="1" applyAlignment="1">
      <alignment horizontal="center" vertical="center" wrapText="1"/>
      <protection/>
    </xf>
    <xf numFmtId="0" fontId="81" fillId="0" borderId="52" xfId="57" applyBorder="1" applyAlignment="1">
      <alignment horizontal="center" vertical="center" wrapText="1"/>
      <protection/>
    </xf>
    <xf numFmtId="0" fontId="14" fillId="33" borderId="38" xfId="57" applyFont="1" applyFill="1" applyBorder="1" applyAlignment="1" applyProtection="1">
      <alignment horizontal="center" vertical="center" wrapText="1"/>
      <protection locked="0"/>
    </xf>
    <xf numFmtId="0" fontId="14" fillId="33" borderId="17" xfId="57" applyFont="1" applyFill="1" applyBorder="1" applyAlignment="1" applyProtection="1">
      <alignment horizontal="center" vertical="center" wrapText="1"/>
      <protection locked="0"/>
    </xf>
    <xf numFmtId="0" fontId="105" fillId="0" borderId="20" xfId="57" applyFont="1" applyBorder="1" applyAlignment="1">
      <alignment horizontal="center" vertical="center" wrapText="1"/>
      <protection/>
    </xf>
    <xf numFmtId="0" fontId="105" fillId="0" borderId="24" xfId="57" applyFont="1" applyBorder="1" applyAlignment="1">
      <alignment horizontal="center" vertical="center" wrapText="1"/>
      <protection/>
    </xf>
    <xf numFmtId="0" fontId="105" fillId="36" borderId="18" xfId="57" applyFont="1" applyFill="1" applyBorder="1" applyAlignment="1">
      <alignment horizontal="center" vertical="center" wrapText="1"/>
      <protection/>
    </xf>
    <xf numFmtId="0" fontId="105" fillId="36" borderId="14" xfId="57" applyFont="1" applyFill="1" applyBorder="1" applyAlignment="1">
      <alignment horizontal="center" vertical="center" wrapText="1"/>
      <protection/>
    </xf>
    <xf numFmtId="0" fontId="105" fillId="36" borderId="25" xfId="57" applyFont="1" applyFill="1" applyBorder="1" applyAlignment="1">
      <alignment horizontal="center" vertical="center" wrapText="1"/>
      <protection/>
    </xf>
    <xf numFmtId="0" fontId="105" fillId="36" borderId="38" xfId="57" applyFont="1" applyFill="1" applyBorder="1" applyAlignment="1">
      <alignment horizontal="center" vertical="center" wrapText="1"/>
      <protection/>
    </xf>
    <xf numFmtId="1" fontId="14" fillId="33" borderId="38" xfId="57" applyNumberFormat="1" applyFont="1" applyFill="1" applyBorder="1" applyAlignment="1">
      <alignment horizontal="center" vertical="center" wrapText="1"/>
      <protection/>
    </xf>
    <xf numFmtId="1" fontId="14" fillId="33" borderId="17" xfId="57" applyNumberFormat="1" applyFont="1" applyFill="1" applyBorder="1" applyAlignment="1">
      <alignment horizontal="center" vertical="center" wrapText="1"/>
      <protection/>
    </xf>
    <xf numFmtId="0" fontId="98" fillId="0" borderId="19" xfId="57" applyFont="1" applyBorder="1" applyAlignment="1">
      <alignment horizontal="center" vertical="center" wrapText="1"/>
      <protection/>
    </xf>
    <xf numFmtId="0" fontId="98" fillId="0" borderId="13" xfId="57" applyFont="1" applyBorder="1" applyAlignment="1">
      <alignment horizontal="center" vertical="center" wrapText="1"/>
      <protection/>
    </xf>
    <xf numFmtId="0" fontId="0" fillId="0" borderId="18" xfId="57" applyFont="1" applyFill="1" applyBorder="1" applyAlignment="1">
      <alignment horizontal="center" vertical="center" wrapText="1"/>
      <protection/>
    </xf>
    <xf numFmtId="0" fontId="0" fillId="0" borderId="14" xfId="57" applyFont="1" applyFill="1" applyBorder="1" applyAlignment="1">
      <alignment horizontal="center" vertical="center" wrapText="1"/>
      <protection/>
    </xf>
    <xf numFmtId="0" fontId="105" fillId="0" borderId="62" xfId="57" applyFont="1" applyBorder="1" applyAlignment="1">
      <alignment horizontal="center" vertical="center" wrapText="1"/>
      <protection/>
    </xf>
    <xf numFmtId="0" fontId="105" fillId="0" borderId="55" xfId="57" applyFont="1" applyBorder="1" applyAlignment="1">
      <alignment horizontal="center" vertical="center" wrapText="1"/>
      <protection/>
    </xf>
    <xf numFmtId="0" fontId="105" fillId="0" borderId="11" xfId="57" applyFont="1" applyBorder="1" applyAlignment="1">
      <alignment horizontal="center" vertical="center" wrapText="1"/>
      <protection/>
    </xf>
    <xf numFmtId="0" fontId="10" fillId="37" borderId="25" xfId="57" applyFont="1" applyFill="1" applyBorder="1" applyAlignment="1" applyProtection="1">
      <alignment horizontal="center" vertical="center" wrapText="1"/>
      <protection locked="0"/>
    </xf>
    <xf numFmtId="0" fontId="10" fillId="37" borderId="41" xfId="57" applyFont="1" applyFill="1" applyBorder="1" applyAlignment="1" applyProtection="1">
      <alignment horizontal="center" vertical="center" wrapText="1"/>
      <protection locked="0"/>
    </xf>
    <xf numFmtId="0" fontId="2" fillId="34" borderId="21" xfId="57" applyFont="1" applyFill="1" applyBorder="1" applyAlignment="1">
      <alignment horizontal="center" vertical="center" wrapText="1"/>
      <protection/>
    </xf>
    <xf numFmtId="0" fontId="2" fillId="34" borderId="11" xfId="57" applyFont="1" applyFill="1" applyBorder="1" applyAlignment="1">
      <alignment horizontal="center" vertical="center" wrapText="1"/>
      <protection/>
    </xf>
    <xf numFmtId="0" fontId="10" fillId="37" borderId="25" xfId="57" applyFont="1" applyFill="1" applyBorder="1" applyAlignment="1">
      <alignment horizontal="center" vertical="center" wrapText="1"/>
      <protection/>
    </xf>
    <xf numFmtId="0" fontId="10" fillId="37" borderId="41" xfId="57" applyFont="1" applyFill="1" applyBorder="1" applyAlignment="1">
      <alignment horizontal="center" vertical="center" wrapText="1"/>
      <protection/>
    </xf>
    <xf numFmtId="0" fontId="3" fillId="0" borderId="53" xfId="57" applyFont="1" applyFill="1" applyBorder="1" applyAlignment="1">
      <alignment horizontal="center" vertical="center" wrapText="1"/>
      <protection/>
    </xf>
    <xf numFmtId="0" fontId="98" fillId="0" borderId="42" xfId="57" applyFont="1" applyBorder="1" applyAlignment="1">
      <alignment horizontal="center" vertical="center" wrapText="1"/>
      <protection/>
    </xf>
    <xf numFmtId="2" fontId="6" fillId="0" borderId="79" xfId="57" applyNumberFormat="1" applyFont="1" applyBorder="1" applyAlignment="1">
      <alignment horizontal="center" vertical="center" wrapText="1"/>
      <protection/>
    </xf>
    <xf numFmtId="2" fontId="10" fillId="0" borderId="71" xfId="57" applyNumberFormat="1" applyFont="1" applyBorder="1" applyAlignment="1">
      <alignment vertical="center" wrapText="1"/>
      <protection/>
    </xf>
    <xf numFmtId="2" fontId="10" fillId="0" borderId="62" xfId="57" applyNumberFormat="1" applyFont="1" applyBorder="1" applyAlignment="1">
      <alignment vertical="center" wrapText="1"/>
      <protection/>
    </xf>
    <xf numFmtId="0" fontId="2" fillId="0" borderId="27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 wrapText="1"/>
      <protection/>
    </xf>
    <xf numFmtId="0" fontId="2" fillId="0" borderId="22" xfId="57" applyFont="1" applyBorder="1" applyAlignment="1">
      <alignment horizontal="center" vertical="center" wrapText="1"/>
      <protection/>
    </xf>
    <xf numFmtId="0" fontId="2" fillId="34" borderId="26" xfId="57" applyFont="1" applyFill="1" applyBorder="1" applyAlignment="1">
      <alignment horizontal="center" vertical="center" wrapText="1"/>
      <protection/>
    </xf>
    <xf numFmtId="0" fontId="0" fillId="0" borderId="53" xfId="57" applyFont="1" applyFill="1" applyBorder="1" applyAlignment="1">
      <alignment horizontal="center" vertical="center" wrapText="1"/>
      <protection/>
    </xf>
    <xf numFmtId="0" fontId="81" fillId="0" borderId="19" xfId="57" applyBorder="1" applyAlignment="1">
      <alignment horizontal="center" vertical="center" wrapText="1"/>
      <protection/>
    </xf>
    <xf numFmtId="0" fontId="21" fillId="0" borderId="19" xfId="57" applyFont="1" applyFill="1" applyBorder="1" applyAlignment="1">
      <alignment horizontal="center" vertical="center" wrapText="1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12" fillId="36" borderId="16" xfId="57" applyFont="1" applyFill="1" applyBorder="1" applyAlignment="1">
      <alignment horizontal="center" vertical="center" wrapText="1"/>
      <protection/>
    </xf>
    <xf numFmtId="0" fontId="14" fillId="33" borderId="15" xfId="57" applyFont="1" applyFill="1" applyBorder="1" applyAlignment="1" applyProtection="1">
      <alignment horizontal="center" vertical="center" wrapText="1"/>
      <protection locked="0"/>
    </xf>
    <xf numFmtId="0" fontId="14" fillId="33" borderId="15" xfId="57" applyFont="1" applyFill="1" applyBorder="1" applyAlignment="1">
      <alignment horizontal="center" vertical="center" wrapText="1"/>
      <protection/>
    </xf>
    <xf numFmtId="0" fontId="12" fillId="0" borderId="19" xfId="57" applyFont="1" applyFill="1" applyBorder="1" applyAlignment="1">
      <alignment horizontal="center" vertical="center" wrapText="1"/>
      <protection/>
    </xf>
    <xf numFmtId="0" fontId="12" fillId="0" borderId="13" xfId="57" applyFont="1" applyBorder="1" applyAlignment="1">
      <alignment horizontal="center" vertical="center" wrapText="1"/>
      <protection/>
    </xf>
    <xf numFmtId="0" fontId="12" fillId="0" borderId="18" xfId="57" applyFont="1" applyFill="1" applyBorder="1" applyAlignment="1">
      <alignment horizontal="center" vertical="center" wrapText="1"/>
      <protection/>
    </xf>
    <xf numFmtId="0" fontId="12" fillId="0" borderId="14" xfId="57" applyFont="1" applyBorder="1" applyAlignment="1">
      <alignment horizontal="center" vertical="center" wrapText="1"/>
      <protection/>
    </xf>
    <xf numFmtId="0" fontId="12" fillId="33" borderId="18" xfId="57" applyFont="1" applyFill="1" applyBorder="1" applyAlignment="1">
      <alignment horizontal="center" vertical="center" wrapText="1"/>
      <protection/>
    </xf>
    <xf numFmtId="0" fontId="12" fillId="33" borderId="25" xfId="57" applyFont="1" applyFill="1" applyBorder="1" applyAlignment="1">
      <alignment horizontal="center" vertical="center" wrapText="1"/>
      <protection/>
    </xf>
    <xf numFmtId="0" fontId="12" fillId="33" borderId="38" xfId="57" applyFont="1" applyFill="1" applyBorder="1" applyAlignment="1">
      <alignment horizontal="center" vertical="center" wrapText="1"/>
      <protection/>
    </xf>
    <xf numFmtId="0" fontId="12" fillId="0" borderId="14" xfId="57" applyFont="1" applyFill="1" applyBorder="1" applyAlignment="1">
      <alignment horizontal="center" vertical="center" wrapText="1"/>
      <protection/>
    </xf>
    <xf numFmtId="0" fontId="9" fillId="0" borderId="18" xfId="57" applyFont="1" applyFill="1" applyBorder="1" applyAlignment="1">
      <alignment horizontal="center" vertical="center" wrapText="1"/>
      <protection/>
    </xf>
    <xf numFmtId="0" fontId="9" fillId="0" borderId="14" xfId="57" applyFont="1" applyFill="1" applyBorder="1" applyAlignment="1">
      <alignment horizontal="center" vertical="center" wrapText="1"/>
      <protection/>
    </xf>
    <xf numFmtId="0" fontId="12" fillId="0" borderId="26" xfId="57" applyFont="1" applyFill="1" applyBorder="1" applyAlignment="1">
      <alignment horizontal="center" vertical="center" wrapText="1"/>
      <protection/>
    </xf>
    <xf numFmtId="0" fontId="12" fillId="0" borderId="26" xfId="57" applyFont="1" applyBorder="1" applyAlignment="1">
      <alignment horizontal="center" vertical="center" wrapText="1"/>
      <protection/>
    </xf>
    <xf numFmtId="0" fontId="12" fillId="0" borderId="11" xfId="57" applyFont="1" applyBorder="1" applyAlignment="1">
      <alignment horizontal="center" vertical="center" wrapText="1"/>
      <protection/>
    </xf>
    <xf numFmtId="0" fontId="12" fillId="36" borderId="11" xfId="57" applyFont="1" applyFill="1" applyBorder="1" applyAlignment="1">
      <alignment horizontal="center" vertical="center" wrapText="1"/>
      <protection/>
    </xf>
    <xf numFmtId="0" fontId="12" fillId="0" borderId="21" xfId="57" applyFont="1" applyFill="1" applyBorder="1" applyAlignment="1">
      <alignment horizontal="center" vertical="center" wrapText="1"/>
      <protection/>
    </xf>
    <xf numFmtId="0" fontId="9" fillId="0" borderId="11" xfId="57" applyFont="1" applyFill="1" applyBorder="1" applyAlignment="1">
      <alignment horizontal="center" vertical="center" wrapText="1"/>
      <protection/>
    </xf>
    <xf numFmtId="2" fontId="2" fillId="0" borderId="78" xfId="57" applyNumberFormat="1" applyFont="1" applyBorder="1" applyAlignment="1">
      <alignment vertical="center" wrapText="1"/>
      <protection/>
    </xf>
    <xf numFmtId="0" fontId="81" fillId="0" borderId="26" xfId="57" applyFill="1" applyBorder="1" applyAlignment="1">
      <alignment horizontal="center" vertical="center" wrapText="1"/>
      <protection/>
    </xf>
    <xf numFmtId="0" fontId="81" fillId="0" borderId="26" xfId="57" applyBorder="1" applyAlignment="1">
      <alignment horizontal="center" vertical="center" wrapText="1"/>
      <protection/>
    </xf>
    <xf numFmtId="0" fontId="2" fillId="0" borderId="11" xfId="57" applyFont="1" applyFill="1" applyBorder="1" applyAlignment="1">
      <alignment horizontal="center" vertical="center" wrapText="1"/>
      <protection/>
    </xf>
    <xf numFmtId="0" fontId="81" fillId="0" borderId="11" xfId="57" applyBorder="1" applyAlignment="1">
      <alignment horizontal="center" vertical="center" wrapText="1"/>
      <protection/>
    </xf>
    <xf numFmtId="0" fontId="12" fillId="0" borderId="30" xfId="57" applyFont="1" applyFill="1" applyBorder="1" applyAlignment="1">
      <alignment horizontal="center" vertical="center" wrapText="1"/>
      <protection/>
    </xf>
    <xf numFmtId="0" fontId="9" fillId="0" borderId="30" xfId="57" applyFont="1" applyFill="1" applyBorder="1" applyAlignment="1">
      <alignment horizontal="center" vertical="center" wrapText="1"/>
      <protection/>
    </xf>
    <xf numFmtId="0" fontId="12" fillId="0" borderId="30" xfId="57" applyFont="1" applyBorder="1" applyAlignment="1">
      <alignment horizontal="center" vertical="center" wrapText="1"/>
      <protection/>
    </xf>
    <xf numFmtId="0" fontId="12" fillId="33" borderId="48" xfId="57" applyFont="1" applyFill="1" applyBorder="1" applyAlignment="1">
      <alignment horizontal="center" vertical="center" wrapText="1"/>
      <protection/>
    </xf>
    <xf numFmtId="0" fontId="12" fillId="0" borderId="37" xfId="57" applyFont="1" applyBorder="1" applyAlignment="1">
      <alignment horizontal="center" vertical="center" wrapText="1"/>
      <protection/>
    </xf>
    <xf numFmtId="0" fontId="10" fillId="41" borderId="12" xfId="57" applyFont="1" applyFill="1" applyBorder="1" applyAlignment="1" applyProtection="1">
      <alignment horizontal="center" vertical="center" wrapText="1"/>
      <protection locked="0"/>
    </xf>
    <xf numFmtId="0" fontId="12" fillId="41" borderId="48" xfId="57" applyFont="1" applyFill="1" applyBorder="1" applyAlignment="1" applyProtection="1">
      <alignment horizontal="center" vertical="center" wrapText="1"/>
      <protection locked="0"/>
    </xf>
    <xf numFmtId="0" fontId="10" fillId="0" borderId="12" xfId="57" applyFont="1" applyBorder="1" applyAlignment="1">
      <alignment horizontal="center" vertical="center" wrapText="1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9" fillId="0" borderId="33" xfId="57" applyFont="1" applyBorder="1" applyAlignment="1">
      <alignment vertical="center" wrapText="1"/>
      <protection/>
    </xf>
    <xf numFmtId="0" fontId="2" fillId="37" borderId="25" xfId="57" applyFont="1" applyFill="1" applyBorder="1" applyAlignment="1" applyProtection="1">
      <alignment horizontal="center" vertical="center" wrapText="1"/>
      <protection locked="0"/>
    </xf>
    <xf numFmtId="0" fontId="2" fillId="37" borderId="41" xfId="57" applyFont="1" applyFill="1" applyBorder="1" applyAlignment="1" applyProtection="1">
      <alignment horizontal="center" vertical="center" wrapText="1"/>
      <protection locked="0"/>
    </xf>
    <xf numFmtId="0" fontId="2" fillId="37" borderId="25" xfId="57" applyFont="1" applyFill="1" applyBorder="1" applyAlignment="1">
      <alignment horizontal="center" vertical="center" wrapText="1"/>
      <protection/>
    </xf>
    <xf numFmtId="0" fontId="2" fillId="37" borderId="41" xfId="57" applyFont="1" applyFill="1" applyBorder="1" applyAlignment="1">
      <alignment horizontal="center" vertical="center" wrapText="1"/>
      <protection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8" fillId="36" borderId="41" xfId="0" applyFont="1" applyFill="1" applyBorder="1" applyAlignment="1" applyProtection="1">
      <alignment horizontal="center" vertical="center" wrapText="1"/>
      <protection locked="0"/>
    </xf>
    <xf numFmtId="0" fontId="8" fillId="36" borderId="48" xfId="0" applyFont="1" applyFill="1" applyBorder="1" applyAlignment="1" applyProtection="1">
      <alignment horizontal="center" vertical="center" wrapText="1"/>
      <protection locked="0"/>
    </xf>
    <xf numFmtId="0" fontId="2" fillId="36" borderId="18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33" fillId="0" borderId="53" xfId="0" applyFont="1" applyFill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0" borderId="13" xfId="0" applyBorder="1" applyAlignment="1">
      <alignment/>
    </xf>
    <xf numFmtId="0" fontId="10" fillId="0" borderId="18" xfId="0" applyFont="1" applyFill="1" applyBorder="1" applyAlignment="1">
      <alignment horizontal="center" vertical="center" wrapText="1"/>
    </xf>
    <xf numFmtId="0" fontId="0" fillId="36" borderId="14" xfId="0" applyFont="1" applyFill="1" applyBorder="1" applyAlignment="1">
      <alignment/>
    </xf>
    <xf numFmtId="0" fontId="2" fillId="36" borderId="25" xfId="0" applyFont="1" applyFill="1" applyBorder="1" applyAlignment="1">
      <alignment horizontal="center" vertical="center" wrapText="1"/>
    </xf>
    <xf numFmtId="0" fontId="0" fillId="36" borderId="38" xfId="0" applyFont="1" applyFill="1" applyBorder="1" applyAlignment="1">
      <alignment/>
    </xf>
    <xf numFmtId="0" fontId="33" fillId="0" borderId="4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8" fillId="36" borderId="41" xfId="0" applyFont="1" applyFill="1" applyBorder="1" applyAlignment="1">
      <alignment horizontal="center" vertical="center" wrapText="1"/>
    </xf>
    <xf numFmtId="0" fontId="8" fillId="36" borderId="48" xfId="0" applyFont="1" applyFill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2" fillId="36" borderId="38" xfId="0" applyFont="1" applyFill="1" applyBorder="1" applyAlignment="1">
      <alignment horizontal="center" vertical="center" wrapText="1"/>
    </xf>
    <xf numFmtId="0" fontId="10" fillId="41" borderId="11" xfId="0" applyFont="1" applyFill="1" applyBorder="1" applyAlignment="1" applyProtection="1">
      <alignment horizontal="center" vertical="center" wrapText="1"/>
      <protection locked="0"/>
    </xf>
    <xf numFmtId="0" fontId="10" fillId="41" borderId="18" xfId="0" applyFont="1" applyFill="1" applyBorder="1" applyAlignment="1" applyProtection="1">
      <alignment vertical="center" wrapText="1"/>
      <protection locked="0"/>
    </xf>
    <xf numFmtId="0" fontId="2" fillId="41" borderId="25" xfId="0" applyFont="1" applyFill="1" applyBorder="1" applyAlignment="1" applyProtection="1">
      <alignment horizontal="center" vertical="center" wrapText="1"/>
      <protection locked="0"/>
    </xf>
    <xf numFmtId="0" fontId="2" fillId="41" borderId="41" xfId="0" applyFont="1" applyFill="1" applyBorder="1" applyAlignment="1" applyProtection="1">
      <alignment vertical="center" wrapText="1"/>
      <protection locked="0"/>
    </xf>
    <xf numFmtId="0" fontId="0" fillId="0" borderId="13" xfId="0" applyFont="1" applyBorder="1" applyAlignment="1">
      <alignment/>
    </xf>
    <xf numFmtId="0" fontId="2" fillId="41" borderId="25" xfId="0" applyFont="1" applyFill="1" applyBorder="1" applyAlignment="1">
      <alignment horizontal="center" vertical="center" wrapText="1"/>
    </xf>
    <xf numFmtId="0" fontId="2" fillId="41" borderId="41" xfId="0" applyFont="1" applyFill="1" applyBorder="1" applyAlignment="1">
      <alignment vertical="center" wrapText="1"/>
    </xf>
    <xf numFmtId="0" fontId="5" fillId="0" borderId="72" xfId="0" applyFont="1" applyBorder="1" applyAlignment="1">
      <alignment horizontal="center" vertical="top" wrapText="1"/>
    </xf>
    <xf numFmtId="0" fontId="32" fillId="0" borderId="29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3" fillId="0" borderId="19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10" fillId="41" borderId="11" xfId="0" applyFont="1" applyFill="1" applyBorder="1" applyAlignment="1">
      <alignment horizontal="center" vertical="center" wrapText="1"/>
    </xf>
    <xf numFmtId="0" fontId="10" fillId="41" borderId="18" xfId="0" applyFont="1" applyFill="1" applyBorder="1" applyAlignment="1">
      <alignment vertical="center" wrapText="1"/>
    </xf>
    <xf numFmtId="2" fontId="2" fillId="0" borderId="71" xfId="0" applyNumberFormat="1" applyFont="1" applyBorder="1" applyAlignment="1">
      <alignment vertical="center" wrapText="1"/>
    </xf>
    <xf numFmtId="2" fontId="2" fillId="0" borderId="62" xfId="0" applyNumberFormat="1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8" fillId="33" borderId="38" xfId="0" applyFont="1" applyFill="1" applyBorder="1" applyAlignment="1" applyProtection="1">
      <alignment horizontal="center" vertical="center" wrapText="1"/>
      <protection locked="0"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33" fillId="0" borderId="37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55" fillId="0" borderId="37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center" vertical="center" wrapText="1"/>
    </xf>
    <xf numFmtId="2" fontId="0" fillId="0" borderId="71" xfId="0" applyNumberFormat="1" applyFont="1" applyBorder="1" applyAlignment="1">
      <alignment vertical="center" wrapText="1"/>
    </xf>
    <xf numFmtId="2" fontId="0" fillId="0" borderId="59" xfId="0" applyNumberFormat="1" applyFont="1" applyBorder="1" applyAlignment="1">
      <alignment vertical="center" wrapText="1"/>
    </xf>
    <xf numFmtId="0" fontId="26" fillId="0" borderId="12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55" fillId="0" borderId="48" xfId="0" applyFont="1" applyBorder="1" applyAlignment="1">
      <alignment horizontal="center" vertical="center" wrapText="1"/>
    </xf>
    <xf numFmtId="0" fontId="100" fillId="36" borderId="25" xfId="57" applyFont="1" applyFill="1" applyBorder="1" applyAlignment="1">
      <alignment horizontal="center" vertical="center" wrapText="1"/>
      <protection/>
    </xf>
    <xf numFmtId="0" fontId="110" fillId="36" borderId="38" xfId="0" applyFont="1" applyFill="1" applyBorder="1" applyAlignment="1">
      <alignment horizontal="center" vertical="center" wrapText="1"/>
    </xf>
    <xf numFmtId="0" fontId="32" fillId="0" borderId="0" xfId="57" applyFont="1" applyAlignment="1">
      <alignment horizontal="left" wrapText="1"/>
      <protection/>
    </xf>
    <xf numFmtId="0" fontId="12" fillId="36" borderId="25" xfId="57" applyFont="1" applyFill="1" applyBorder="1" applyAlignment="1">
      <alignment horizontal="center" vertical="center" wrapText="1"/>
      <protection/>
    </xf>
    <xf numFmtId="0" fontId="12" fillId="36" borderId="41" xfId="57" applyFont="1" applyFill="1" applyBorder="1" applyAlignment="1">
      <alignment horizontal="center" vertical="center" wrapText="1"/>
      <protection/>
    </xf>
    <xf numFmtId="0" fontId="14" fillId="36" borderId="15" xfId="57" applyFont="1" applyFill="1" applyBorder="1" applyAlignment="1">
      <alignment horizontal="center" vertical="center" wrapText="1"/>
      <protection/>
    </xf>
    <xf numFmtId="0" fontId="14" fillId="36" borderId="16" xfId="57" applyFont="1" applyFill="1" applyBorder="1" applyAlignment="1">
      <alignment horizontal="center" vertical="center" wrapText="1"/>
      <protection/>
    </xf>
    <xf numFmtId="0" fontId="14" fillId="36" borderId="17" xfId="57" applyFont="1" applyFill="1" applyBorder="1" applyAlignment="1">
      <alignment horizontal="center" vertical="center" wrapText="1"/>
      <protection/>
    </xf>
    <xf numFmtId="0" fontId="29" fillId="0" borderId="34" xfId="57" applyFont="1" applyFill="1" applyBorder="1" applyAlignment="1">
      <alignment horizontal="center" vertical="center"/>
      <protection/>
    </xf>
    <xf numFmtId="0" fontId="29" fillId="0" borderId="47" xfId="57" applyFont="1" applyFill="1" applyBorder="1" applyAlignment="1">
      <alignment horizontal="center" vertical="center"/>
      <protection/>
    </xf>
    <xf numFmtId="0" fontId="2" fillId="0" borderId="41" xfId="57" applyFont="1" applyFill="1" applyBorder="1" applyAlignment="1">
      <alignment horizontal="center" vertical="center" wrapText="1"/>
      <protection/>
    </xf>
    <xf numFmtId="0" fontId="0" fillId="0" borderId="41" xfId="0" applyBorder="1" applyAlignment="1">
      <alignment horizontal="center" vertical="center" wrapText="1"/>
    </xf>
    <xf numFmtId="0" fontId="12" fillId="0" borderId="29" xfId="57" applyFont="1" applyFill="1" applyBorder="1" applyAlignment="1">
      <alignment horizontal="center" vertical="center" wrapText="1"/>
      <protection/>
    </xf>
    <xf numFmtId="0" fontId="9" fillId="0" borderId="18" xfId="57" applyFont="1" applyFill="1" applyBorder="1" applyAlignment="1">
      <alignment horizontal="center" vertical="center" wrapText="1"/>
      <protection/>
    </xf>
    <xf numFmtId="0" fontId="9" fillId="0" borderId="29" xfId="57" applyFont="1" applyFill="1" applyBorder="1" applyAlignment="1">
      <alignment horizontal="center" vertical="center" wrapText="1"/>
      <protection/>
    </xf>
    <xf numFmtId="0" fontId="100" fillId="36" borderId="18" xfId="57" applyFont="1" applyFill="1" applyBorder="1" applyAlignment="1">
      <alignment horizontal="center" vertical="center" wrapText="1"/>
      <protection/>
    </xf>
    <xf numFmtId="0" fontId="110" fillId="36" borderId="14" xfId="0" applyFont="1" applyFill="1" applyBorder="1" applyAlignment="1">
      <alignment horizontal="center" vertical="center" wrapText="1"/>
    </xf>
    <xf numFmtId="0" fontId="9" fillId="41" borderId="11" xfId="57" applyFont="1" applyFill="1" applyBorder="1" applyAlignment="1" applyProtection="1">
      <alignment horizontal="center" vertical="center" wrapText="1"/>
      <protection locked="0"/>
    </xf>
    <xf numFmtId="0" fontId="9" fillId="41" borderId="18" xfId="57" applyFont="1" applyFill="1" applyBorder="1" applyAlignment="1" applyProtection="1">
      <alignment vertical="center" wrapText="1"/>
      <protection locked="0"/>
    </xf>
    <xf numFmtId="0" fontId="29" fillId="0" borderId="81" xfId="57" applyFont="1" applyBorder="1" applyAlignment="1">
      <alignment horizontal="center" vertical="center"/>
      <protection/>
    </xf>
    <xf numFmtId="0" fontId="29" fillId="0" borderId="75" xfId="57" applyFont="1" applyBorder="1" applyAlignment="1">
      <alignment horizontal="center" vertical="center"/>
      <protection/>
    </xf>
    <xf numFmtId="0" fontId="29" fillId="0" borderId="80" xfId="57" applyFont="1" applyBorder="1" applyAlignment="1">
      <alignment horizontal="center" vertical="center"/>
      <protection/>
    </xf>
    <xf numFmtId="0" fontId="9" fillId="41" borderId="11" xfId="57" applyFont="1" applyFill="1" applyBorder="1" applyAlignment="1">
      <alignment horizontal="center" vertical="center" wrapText="1"/>
      <protection/>
    </xf>
    <xf numFmtId="0" fontId="9" fillId="41" borderId="18" xfId="57" applyFont="1" applyFill="1" applyBorder="1" applyAlignment="1">
      <alignment vertical="center" wrapText="1"/>
      <protection/>
    </xf>
    <xf numFmtId="0" fontId="12" fillId="36" borderId="18" xfId="57" applyFont="1" applyFill="1" applyBorder="1" applyAlignment="1">
      <alignment horizontal="center" vertical="center" wrapText="1"/>
      <protection/>
    </xf>
    <xf numFmtId="0" fontId="12" fillId="36" borderId="29" xfId="57" applyFont="1" applyFill="1" applyBorder="1" applyAlignment="1">
      <alignment horizontal="center" vertical="center" wrapText="1"/>
      <protection/>
    </xf>
    <xf numFmtId="0" fontId="2" fillId="41" borderId="25" xfId="57" applyFont="1" applyFill="1" applyBorder="1" applyAlignment="1">
      <alignment horizontal="center" vertical="center" wrapText="1"/>
      <protection/>
    </xf>
    <xf numFmtId="0" fontId="2" fillId="41" borderId="41" xfId="57" applyFont="1" applyFill="1" applyBorder="1" applyAlignment="1">
      <alignment vertical="center" wrapText="1"/>
      <protection/>
    </xf>
    <xf numFmtId="0" fontId="2" fillId="41" borderId="25" xfId="57" applyFont="1" applyFill="1" applyBorder="1" applyAlignment="1" applyProtection="1">
      <alignment horizontal="center" vertical="center" wrapText="1"/>
      <protection locked="0"/>
    </xf>
    <xf numFmtId="0" fontId="2" fillId="41" borderId="41" xfId="57" applyFont="1" applyFill="1" applyBorder="1" applyAlignment="1" applyProtection="1">
      <alignment vertical="center" wrapText="1"/>
      <protection locked="0"/>
    </xf>
    <xf numFmtId="0" fontId="14" fillId="36" borderId="35" xfId="57" applyFont="1" applyFill="1" applyBorder="1" applyAlignment="1" applyProtection="1">
      <alignment horizontal="center" vertical="center" wrapText="1"/>
      <protection locked="0"/>
    </xf>
    <xf numFmtId="0" fontId="14" fillId="36" borderId="29" xfId="57" applyFont="1" applyFill="1" applyBorder="1" applyAlignment="1" applyProtection="1">
      <alignment horizontal="center" vertical="center" wrapText="1"/>
      <protection locked="0"/>
    </xf>
    <xf numFmtId="0" fontId="14" fillId="36" borderId="30" xfId="57" applyFont="1" applyFill="1" applyBorder="1" applyAlignment="1" applyProtection="1">
      <alignment horizontal="center" vertical="center" wrapText="1"/>
      <protection locked="0"/>
    </xf>
    <xf numFmtId="0" fontId="29" fillId="0" borderId="47" xfId="57" applyFont="1" applyFill="1" applyBorder="1" applyAlignment="1">
      <alignment horizontal="center" vertical="center" wrapText="1"/>
      <protection/>
    </xf>
    <xf numFmtId="0" fontId="29" fillId="0" borderId="52" xfId="57" applyFont="1" applyFill="1" applyBorder="1" applyAlignment="1">
      <alignment horizontal="center" vertical="center" wrapText="1"/>
      <protection/>
    </xf>
    <xf numFmtId="0" fontId="20" fillId="0" borderId="42" xfId="57" applyFont="1" applyFill="1" applyBorder="1" applyAlignment="1">
      <alignment horizontal="center" vertical="center" wrapText="1"/>
      <protection/>
    </xf>
    <xf numFmtId="0" fontId="20" fillId="0" borderId="20" xfId="57" applyFont="1" applyFill="1" applyBorder="1" applyAlignment="1">
      <alignment horizontal="center" vertical="center" wrapText="1"/>
      <protection/>
    </xf>
    <xf numFmtId="0" fontId="20" fillId="0" borderId="63" xfId="57" applyFont="1" applyFill="1" applyBorder="1" applyAlignment="1">
      <alignment horizontal="center" vertical="center" wrapText="1"/>
      <protection/>
    </xf>
    <xf numFmtId="2" fontId="15" fillId="36" borderId="35" xfId="57" applyNumberFormat="1" applyFont="1" applyFill="1" applyBorder="1" applyAlignment="1">
      <alignment horizontal="center" vertical="center" wrapText="1"/>
      <protection/>
    </xf>
    <xf numFmtId="2" fontId="15" fillId="36" borderId="29" xfId="57" applyNumberFormat="1" applyFont="1" applyFill="1" applyBorder="1" applyAlignment="1">
      <alignment horizontal="center" vertical="center" wrapText="1"/>
      <protection/>
    </xf>
    <xf numFmtId="2" fontId="15" fillId="36" borderId="30" xfId="57" applyNumberFormat="1" applyFont="1" applyFill="1" applyBorder="1" applyAlignment="1">
      <alignment horizontal="center" vertical="center" wrapText="1"/>
      <protection/>
    </xf>
    <xf numFmtId="0" fontId="14" fillId="36" borderId="15" xfId="57" applyFont="1" applyFill="1" applyBorder="1" applyAlignment="1" applyProtection="1">
      <alignment horizontal="center" vertical="center" wrapText="1"/>
      <protection locked="0"/>
    </xf>
    <xf numFmtId="0" fontId="14" fillId="36" borderId="16" xfId="57" applyFont="1" applyFill="1" applyBorder="1" applyAlignment="1" applyProtection="1">
      <alignment horizontal="center" vertical="center" wrapText="1"/>
      <protection locked="0"/>
    </xf>
    <xf numFmtId="0" fontId="14" fillId="36" borderId="17" xfId="57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>
      <alignment horizontal="center" vertical="center" wrapText="1"/>
    </xf>
    <xf numFmtId="0" fontId="12" fillId="0" borderId="20" xfId="57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1" fontId="100" fillId="0" borderId="19" xfId="57" applyNumberFormat="1" applyFont="1" applyFill="1" applyBorder="1" applyAlignment="1">
      <alignment horizontal="center" vertical="center" wrapText="1"/>
      <protection/>
    </xf>
    <xf numFmtId="1" fontId="110" fillId="0" borderId="13" xfId="0" applyNumberFormat="1" applyFont="1" applyBorder="1" applyAlignment="1">
      <alignment horizontal="center" vertical="center" wrapText="1"/>
    </xf>
    <xf numFmtId="0" fontId="100" fillId="0" borderId="18" xfId="57" applyFont="1" applyFill="1" applyBorder="1" applyAlignment="1">
      <alignment horizontal="center" vertical="center" wrapText="1"/>
      <protection/>
    </xf>
    <xf numFmtId="0" fontId="110" fillId="0" borderId="14" xfId="0" applyFont="1" applyBorder="1" applyAlignment="1">
      <alignment horizontal="center" vertical="center" wrapText="1"/>
    </xf>
    <xf numFmtId="0" fontId="101" fillId="0" borderId="18" xfId="57" applyFont="1" applyFill="1" applyBorder="1" applyAlignment="1">
      <alignment horizontal="center" vertical="center" wrapText="1"/>
      <protection/>
    </xf>
    <xf numFmtId="0" fontId="9" fillId="37" borderId="12" xfId="57" applyFont="1" applyFill="1" applyBorder="1" applyAlignment="1" applyProtection="1">
      <alignment vertical="center" wrapText="1"/>
      <protection locked="0"/>
    </xf>
    <xf numFmtId="0" fontId="2" fillId="37" borderId="48" xfId="57" applyFont="1" applyFill="1" applyBorder="1" applyAlignment="1" applyProtection="1">
      <alignment vertical="center" wrapText="1"/>
      <protection locked="0"/>
    </xf>
    <xf numFmtId="0" fontId="9" fillId="37" borderId="12" xfId="57" applyFont="1" applyFill="1" applyBorder="1" applyAlignment="1">
      <alignment vertical="center" wrapText="1"/>
      <protection/>
    </xf>
    <xf numFmtId="0" fontId="2" fillId="37" borderId="48" xfId="57" applyFont="1" applyFill="1" applyBorder="1" applyAlignment="1">
      <alignment vertical="center" wrapText="1"/>
      <protection/>
    </xf>
    <xf numFmtId="2" fontId="0" fillId="0" borderId="59" xfId="57" applyNumberFormat="1" applyFont="1" applyBorder="1" applyAlignment="1">
      <alignment vertical="center" wrapText="1"/>
      <protection/>
    </xf>
    <xf numFmtId="0" fontId="2" fillId="0" borderId="12" xfId="57" applyFont="1" applyBorder="1" applyAlignment="1">
      <alignment vertical="center" wrapText="1"/>
      <protection/>
    </xf>
    <xf numFmtId="0" fontId="26" fillId="0" borderId="12" xfId="57" applyFont="1" applyBorder="1" applyAlignment="1">
      <alignment horizontal="center" vertical="center" wrapText="1"/>
      <protection/>
    </xf>
    <xf numFmtId="0" fontId="9" fillId="0" borderId="12" xfId="57" applyFont="1" applyBorder="1" applyAlignment="1">
      <alignment horizontal="center" vertical="center" wrapText="1"/>
      <protection/>
    </xf>
    <xf numFmtId="0" fontId="43" fillId="0" borderId="53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5" fillId="0" borderId="72" xfId="57" applyFont="1" applyBorder="1" applyAlignment="1">
      <alignment horizontal="center" vertical="center" wrapText="1"/>
      <protection/>
    </xf>
    <xf numFmtId="0" fontId="14" fillId="40" borderId="70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11" fillId="0" borderId="19" xfId="0" applyFont="1" applyBorder="1" applyAlignment="1">
      <alignment horizontal="center" vertical="center" wrapText="1"/>
    </xf>
    <xf numFmtId="0" fontId="111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0" xfId="57" applyFont="1" applyBorder="1" applyAlignment="1">
      <alignment horizontal="center" vertical="center" wrapText="1"/>
      <protection/>
    </xf>
    <xf numFmtId="0" fontId="12" fillId="40" borderId="18" xfId="0" applyFont="1" applyFill="1" applyBorder="1" applyAlignment="1">
      <alignment horizontal="center" vertical="center" wrapText="1"/>
    </xf>
    <xf numFmtId="0" fontId="12" fillId="40" borderId="14" xfId="0" applyFont="1" applyFill="1" applyBorder="1" applyAlignment="1">
      <alignment horizontal="center" vertical="center" wrapText="1"/>
    </xf>
    <xf numFmtId="0" fontId="12" fillId="40" borderId="25" xfId="0" applyFont="1" applyFill="1" applyBorder="1" applyAlignment="1">
      <alignment horizontal="center" vertical="center" wrapText="1"/>
    </xf>
    <xf numFmtId="0" fontId="12" fillId="40" borderId="38" xfId="0" applyFont="1" applyFill="1" applyBorder="1" applyAlignment="1">
      <alignment horizontal="center" vertical="center" wrapText="1"/>
    </xf>
    <xf numFmtId="0" fontId="14" fillId="40" borderId="35" xfId="0" applyFont="1" applyFill="1" applyBorder="1" applyAlignment="1">
      <alignment horizontal="center" vertical="center" wrapText="1"/>
    </xf>
    <xf numFmtId="0" fontId="15" fillId="40" borderId="35" xfId="0" applyFont="1" applyFill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5" fillId="0" borderId="0" xfId="57" applyFont="1" applyBorder="1" applyAlignment="1">
      <alignment horizontal="center" vertical="center" wrapText="1"/>
      <protection/>
    </xf>
    <xf numFmtId="0" fontId="5" fillId="0" borderId="0" xfId="57" applyFont="1" applyAlignment="1">
      <alignment horizontal="center" vertical="center" wrapText="1"/>
      <protection/>
    </xf>
    <xf numFmtId="0" fontId="12" fillId="0" borderId="81" xfId="57" applyFont="1" applyFill="1" applyBorder="1" applyAlignment="1">
      <alignment horizontal="center" vertical="center" wrapText="1"/>
      <protection/>
    </xf>
    <xf numFmtId="0" fontId="12" fillId="0" borderId="58" xfId="57" applyFont="1" applyFill="1" applyBorder="1" applyAlignment="1">
      <alignment horizontal="center" vertical="center" wrapText="1"/>
      <protection/>
    </xf>
    <xf numFmtId="0" fontId="100" fillId="0" borderId="32" xfId="59" applyFont="1" applyBorder="1" applyAlignment="1">
      <alignment vertical="center" wrapText="1"/>
      <protection/>
    </xf>
    <xf numFmtId="0" fontId="100" fillId="0" borderId="52" xfId="59" applyFont="1" applyBorder="1" applyAlignment="1">
      <alignment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U51"/>
  <sheetViews>
    <sheetView tabSelected="1" zoomScale="85" zoomScaleNormal="85" zoomScalePageLayoutView="0" workbookViewId="0" topLeftCell="A1">
      <selection activeCell="C31" sqref="C31"/>
    </sheetView>
  </sheetViews>
  <sheetFormatPr defaultColWidth="9.140625" defaultRowHeight="12.75"/>
  <cols>
    <col min="1" max="1" width="2.7109375" style="671" customWidth="1"/>
    <col min="2" max="2" width="3.00390625" style="671" customWidth="1"/>
    <col min="3" max="3" width="29.421875" style="671" customWidth="1"/>
    <col min="4" max="4" width="11.28125" style="674" customWidth="1"/>
    <col min="5" max="5" width="5.8515625" style="671" customWidth="1"/>
    <col min="6" max="10" width="3.140625" style="671" customWidth="1"/>
    <col min="11" max="11" width="3.28125" style="671" customWidth="1"/>
    <col min="12" max="12" width="2.8515625" style="671" customWidth="1"/>
    <col min="13" max="17" width="3.00390625" style="671" customWidth="1"/>
    <col min="18" max="18" width="3.28125" style="671" customWidth="1"/>
    <col min="19" max="19" width="4.28125" style="671" customWidth="1"/>
    <col min="20" max="20" width="12.8515625" style="671" hidden="1" customWidth="1"/>
    <col min="21" max="21" width="1.1484375" style="671" customWidth="1"/>
    <col min="22" max="16384" width="9.140625" style="671" customWidth="1"/>
  </cols>
  <sheetData>
    <row r="1" spans="1:2" ht="15">
      <c r="A1" s="753" t="s">
        <v>1</v>
      </c>
      <c r="B1" s="751"/>
    </row>
    <row r="2" spans="1:2" ht="15">
      <c r="A2" s="785" t="s">
        <v>0</v>
      </c>
      <c r="B2" s="751"/>
    </row>
    <row r="3" spans="1:2" ht="12.75">
      <c r="A3" s="9" t="s">
        <v>969</v>
      </c>
      <c r="B3" s="751"/>
    </row>
    <row r="4" spans="1:12" ht="12.75">
      <c r="A4" s="751" t="s">
        <v>966</v>
      </c>
      <c r="B4" s="751"/>
      <c r="L4" s="671" t="s">
        <v>967</v>
      </c>
    </row>
    <row r="5" spans="1:2" ht="12.75">
      <c r="A5" s="751" t="s">
        <v>2</v>
      </c>
      <c r="B5" s="751"/>
    </row>
    <row r="6" spans="1:15" ht="12.75">
      <c r="A6" s="751" t="s">
        <v>3</v>
      </c>
      <c r="B6" s="751"/>
      <c r="O6" s="671" t="s">
        <v>968</v>
      </c>
    </row>
    <row r="7" spans="1:12" ht="12.75">
      <c r="A7" s="751" t="s">
        <v>717</v>
      </c>
      <c r="B7" s="751"/>
      <c r="L7" s="671" t="s">
        <v>970</v>
      </c>
    </row>
    <row r="8" ht="12.75">
      <c r="A8" s="678" t="s">
        <v>781</v>
      </c>
    </row>
    <row r="10" ht="18">
      <c r="D10" s="750" t="s">
        <v>4</v>
      </c>
    </row>
    <row r="12" ht="13.5" thickBot="1">
      <c r="A12" s="672" t="s">
        <v>822</v>
      </c>
    </row>
    <row r="13" spans="1:19" ht="12.75">
      <c r="A13" s="1598"/>
      <c r="B13" s="1600" t="s">
        <v>33</v>
      </c>
      <c r="C13" s="1590" t="s">
        <v>5</v>
      </c>
      <c r="D13" s="1590" t="s">
        <v>30</v>
      </c>
      <c r="E13" s="1603" t="s">
        <v>39</v>
      </c>
      <c r="F13" s="1625" t="s">
        <v>6</v>
      </c>
      <c r="G13" s="1590"/>
      <c r="H13" s="1590"/>
      <c r="I13" s="1590"/>
      <c r="J13" s="1590"/>
      <c r="K13" s="1590"/>
      <c r="L13" s="1591"/>
      <c r="M13" s="1589" t="s">
        <v>7</v>
      </c>
      <c r="N13" s="1590"/>
      <c r="O13" s="1590"/>
      <c r="P13" s="1590"/>
      <c r="Q13" s="1590"/>
      <c r="R13" s="1590"/>
      <c r="S13" s="1591"/>
    </row>
    <row r="14" spans="1:19" ht="7.5" customHeight="1">
      <c r="A14" s="1598"/>
      <c r="B14" s="1601"/>
      <c r="C14" s="1623"/>
      <c r="D14" s="1593"/>
      <c r="E14" s="1604"/>
      <c r="F14" s="1626"/>
      <c r="G14" s="1593"/>
      <c r="H14" s="1593"/>
      <c r="I14" s="1593"/>
      <c r="J14" s="1593"/>
      <c r="K14" s="1593"/>
      <c r="L14" s="1594"/>
      <c r="M14" s="1592"/>
      <c r="N14" s="1593"/>
      <c r="O14" s="1593"/>
      <c r="P14" s="1593"/>
      <c r="Q14" s="1593"/>
      <c r="R14" s="1593"/>
      <c r="S14" s="1594"/>
    </row>
    <row r="15" spans="1:19" ht="12.75" hidden="1">
      <c r="A15" s="1598"/>
      <c r="B15" s="1601"/>
      <c r="C15" s="1623"/>
      <c r="D15" s="1593"/>
      <c r="E15" s="1604"/>
      <c r="F15" s="1626"/>
      <c r="G15" s="1593"/>
      <c r="H15" s="1593"/>
      <c r="I15" s="1593"/>
      <c r="J15" s="1593"/>
      <c r="K15" s="1593"/>
      <c r="L15" s="1594"/>
      <c r="M15" s="1592"/>
      <c r="N15" s="1593"/>
      <c r="O15" s="1593"/>
      <c r="P15" s="1593"/>
      <c r="Q15" s="1593"/>
      <c r="R15" s="1593"/>
      <c r="S15" s="1594"/>
    </row>
    <row r="16" spans="1:19" ht="12.75">
      <c r="A16" s="1598"/>
      <c r="B16" s="1601"/>
      <c r="C16" s="1623"/>
      <c r="D16" s="1593"/>
      <c r="E16" s="1604"/>
      <c r="F16" s="1613" t="s">
        <v>31</v>
      </c>
      <c r="G16" s="1614"/>
      <c r="H16" s="1614"/>
      <c r="I16" s="1614"/>
      <c r="J16" s="1614"/>
      <c r="K16" s="1636" t="s">
        <v>40</v>
      </c>
      <c r="L16" s="1629" t="s">
        <v>8</v>
      </c>
      <c r="M16" s="1641" t="s">
        <v>31</v>
      </c>
      <c r="N16" s="1614"/>
      <c r="O16" s="1614"/>
      <c r="P16" s="1614"/>
      <c r="Q16" s="1614"/>
      <c r="R16" s="1595" t="s">
        <v>40</v>
      </c>
      <c r="S16" s="1639" t="s">
        <v>8</v>
      </c>
    </row>
    <row r="17" spans="1:19" ht="12.75">
      <c r="A17" s="1598"/>
      <c r="B17" s="1601"/>
      <c r="C17" s="1623"/>
      <c r="D17" s="1593"/>
      <c r="E17" s="1604"/>
      <c r="F17" s="1613"/>
      <c r="G17" s="1614"/>
      <c r="H17" s="1614"/>
      <c r="I17" s="1614"/>
      <c r="J17" s="1614"/>
      <c r="K17" s="1637"/>
      <c r="L17" s="1630"/>
      <c r="M17" s="1641"/>
      <c r="N17" s="1614"/>
      <c r="O17" s="1614"/>
      <c r="P17" s="1614"/>
      <c r="Q17" s="1614"/>
      <c r="R17" s="1596"/>
      <c r="S17" s="1640"/>
    </row>
    <row r="18" spans="1:19" ht="13.5" thickBot="1">
      <c r="A18" s="1598"/>
      <c r="B18" s="1602"/>
      <c r="C18" s="1624"/>
      <c r="D18" s="1615"/>
      <c r="E18" s="1605"/>
      <c r="F18" s="784" t="s">
        <v>9</v>
      </c>
      <c r="G18" s="739" t="s">
        <v>10</v>
      </c>
      <c r="H18" s="739" t="s">
        <v>11</v>
      </c>
      <c r="I18" s="739" t="s">
        <v>12</v>
      </c>
      <c r="J18" s="739" t="s">
        <v>32</v>
      </c>
      <c r="K18" s="1638"/>
      <c r="L18" s="1630"/>
      <c r="M18" s="740" t="s">
        <v>9</v>
      </c>
      <c r="N18" s="739" t="s">
        <v>10</v>
      </c>
      <c r="O18" s="739" t="s">
        <v>11</v>
      </c>
      <c r="P18" s="739" t="s">
        <v>12</v>
      </c>
      <c r="Q18" s="739" t="s">
        <v>32</v>
      </c>
      <c r="R18" s="1597"/>
      <c r="S18" s="1640"/>
    </row>
    <row r="19" spans="1:21" s="756" customFormat="1" ht="18" customHeight="1">
      <c r="A19" s="1606" t="s">
        <v>13</v>
      </c>
      <c r="B19" s="702">
        <v>1</v>
      </c>
      <c r="C19" s="783" t="s">
        <v>14</v>
      </c>
      <c r="D19" s="780" t="s">
        <v>121</v>
      </c>
      <c r="E19" s="735"/>
      <c r="F19" s="749">
        <v>2</v>
      </c>
      <c r="G19" s="747">
        <v>2</v>
      </c>
      <c r="H19" s="747"/>
      <c r="I19" s="747"/>
      <c r="J19" s="780">
        <v>5</v>
      </c>
      <c r="K19" s="782" t="s">
        <v>15</v>
      </c>
      <c r="L19" s="781">
        <v>5</v>
      </c>
      <c r="M19" s="748"/>
      <c r="N19" s="747"/>
      <c r="O19" s="747"/>
      <c r="P19" s="747"/>
      <c r="Q19" s="780"/>
      <c r="R19" s="779"/>
      <c r="S19" s="778"/>
      <c r="T19" s="673">
        <f aca="true" t="shared" si="0" ref="T19:T30">((24*L19)-(F19+G19+H19+I19)*14)/14</f>
        <v>4.571428571428571</v>
      </c>
      <c r="U19" s="671">
        <f aca="true" t="shared" si="1" ref="U19:U31">(((24*S19)-(M19+N19+O19+P19)*14))/14</f>
        <v>0</v>
      </c>
    </row>
    <row r="20" spans="1:21" s="756" customFormat="1" ht="18" customHeight="1">
      <c r="A20" s="1607"/>
      <c r="B20" s="691">
        <v>2</v>
      </c>
      <c r="C20" s="774" t="s">
        <v>16</v>
      </c>
      <c r="D20" s="771" t="s">
        <v>122</v>
      </c>
      <c r="E20" s="722"/>
      <c r="F20" s="746">
        <v>2</v>
      </c>
      <c r="G20" s="743"/>
      <c r="H20" s="743">
        <v>1</v>
      </c>
      <c r="I20" s="743"/>
      <c r="J20" s="771">
        <v>2</v>
      </c>
      <c r="K20" s="773" t="s">
        <v>15</v>
      </c>
      <c r="L20" s="772">
        <v>3</v>
      </c>
      <c r="M20" s="745"/>
      <c r="N20" s="743"/>
      <c r="O20" s="743"/>
      <c r="P20" s="743"/>
      <c r="Q20" s="771"/>
      <c r="R20" s="770"/>
      <c r="S20" s="769"/>
      <c r="T20" s="673">
        <f t="shared" si="0"/>
        <v>2.142857142857143</v>
      </c>
      <c r="U20" s="671">
        <f t="shared" si="1"/>
        <v>0</v>
      </c>
    </row>
    <row r="21" spans="1:21" s="756" customFormat="1" ht="18" customHeight="1">
      <c r="A21" s="1607"/>
      <c r="B21" s="691">
        <v>3</v>
      </c>
      <c r="C21" s="774" t="s">
        <v>17</v>
      </c>
      <c r="D21" s="771" t="s">
        <v>123</v>
      </c>
      <c r="E21" s="722"/>
      <c r="F21" s="746">
        <v>2</v>
      </c>
      <c r="G21" s="743"/>
      <c r="H21" s="743">
        <v>1</v>
      </c>
      <c r="I21" s="743"/>
      <c r="J21" s="771">
        <v>4</v>
      </c>
      <c r="K21" s="773" t="s">
        <v>15</v>
      </c>
      <c r="L21" s="772">
        <v>3</v>
      </c>
      <c r="M21" s="745"/>
      <c r="N21" s="743"/>
      <c r="O21" s="743"/>
      <c r="P21" s="743"/>
      <c r="Q21" s="771"/>
      <c r="R21" s="770"/>
      <c r="S21" s="769"/>
      <c r="T21" s="673">
        <f t="shared" si="0"/>
        <v>2.142857142857143</v>
      </c>
      <c r="U21" s="671">
        <f t="shared" si="1"/>
        <v>0</v>
      </c>
    </row>
    <row r="22" spans="1:21" s="756" customFormat="1" ht="18" customHeight="1">
      <c r="A22" s="1607"/>
      <c r="B22" s="691">
        <v>4</v>
      </c>
      <c r="C22" s="774" t="s">
        <v>19</v>
      </c>
      <c r="D22" s="771" t="s">
        <v>657</v>
      </c>
      <c r="E22" s="722"/>
      <c r="F22" s="746">
        <v>2</v>
      </c>
      <c r="G22" s="743"/>
      <c r="H22" s="743">
        <v>1</v>
      </c>
      <c r="I22" s="743"/>
      <c r="J22" s="771">
        <v>2</v>
      </c>
      <c r="K22" s="773" t="s">
        <v>9</v>
      </c>
      <c r="L22" s="772">
        <v>3</v>
      </c>
      <c r="M22" s="745"/>
      <c r="N22" s="743"/>
      <c r="O22" s="743"/>
      <c r="P22" s="743"/>
      <c r="Q22" s="771"/>
      <c r="R22" s="770"/>
      <c r="S22" s="769"/>
      <c r="T22" s="673">
        <f t="shared" si="0"/>
        <v>2.142857142857143</v>
      </c>
      <c r="U22" s="671">
        <f t="shared" si="1"/>
        <v>0</v>
      </c>
    </row>
    <row r="23" spans="1:21" s="756" customFormat="1" ht="18" customHeight="1">
      <c r="A23" s="1607"/>
      <c r="B23" s="691">
        <v>5</v>
      </c>
      <c r="C23" s="774" t="s">
        <v>127</v>
      </c>
      <c r="D23" s="771" t="s">
        <v>124</v>
      </c>
      <c r="E23" s="722"/>
      <c r="F23" s="746">
        <v>2</v>
      </c>
      <c r="G23" s="743"/>
      <c r="H23" s="743">
        <v>3</v>
      </c>
      <c r="I23" s="743"/>
      <c r="J23" s="771">
        <v>5</v>
      </c>
      <c r="K23" s="773" t="s">
        <v>9</v>
      </c>
      <c r="L23" s="772">
        <v>6</v>
      </c>
      <c r="M23" s="745"/>
      <c r="N23" s="743"/>
      <c r="O23" s="743"/>
      <c r="P23" s="743"/>
      <c r="Q23" s="771"/>
      <c r="R23" s="770"/>
      <c r="S23" s="769"/>
      <c r="T23" s="673">
        <f t="shared" si="0"/>
        <v>5.285714285714286</v>
      </c>
      <c r="U23" s="671">
        <f t="shared" si="1"/>
        <v>0</v>
      </c>
    </row>
    <row r="24" spans="1:21" s="756" customFormat="1" ht="24" customHeight="1">
      <c r="A24" s="1607"/>
      <c r="B24" s="691">
        <v>6</v>
      </c>
      <c r="C24" s="774" t="s">
        <v>394</v>
      </c>
      <c r="D24" s="771" t="s">
        <v>125</v>
      </c>
      <c r="E24" s="722"/>
      <c r="F24" s="746">
        <v>2</v>
      </c>
      <c r="G24" s="743"/>
      <c r="H24" s="743">
        <v>3</v>
      </c>
      <c r="I24" s="743"/>
      <c r="J24" s="771">
        <v>4</v>
      </c>
      <c r="K24" s="773" t="s">
        <v>9</v>
      </c>
      <c r="L24" s="772">
        <v>5</v>
      </c>
      <c r="M24" s="745"/>
      <c r="N24" s="743"/>
      <c r="O24" s="743"/>
      <c r="P24" s="743"/>
      <c r="Q24" s="771"/>
      <c r="R24" s="770"/>
      <c r="S24" s="769"/>
      <c r="T24" s="673">
        <f t="shared" si="0"/>
        <v>3.5714285714285716</v>
      </c>
      <c r="U24" s="671">
        <f t="shared" si="1"/>
        <v>0</v>
      </c>
    </row>
    <row r="25" spans="1:21" s="756" customFormat="1" ht="24" customHeight="1">
      <c r="A25" s="1607"/>
      <c r="B25" s="691">
        <v>7</v>
      </c>
      <c r="C25" s="774" t="s">
        <v>21</v>
      </c>
      <c r="D25" s="771" t="s">
        <v>477</v>
      </c>
      <c r="E25" s="722"/>
      <c r="F25" s="746"/>
      <c r="G25" s="743"/>
      <c r="H25" s="743"/>
      <c r="I25" s="743"/>
      <c r="J25" s="771"/>
      <c r="K25" s="773"/>
      <c r="L25" s="772"/>
      <c r="M25" s="745">
        <v>2</v>
      </c>
      <c r="N25" s="743">
        <v>2</v>
      </c>
      <c r="O25" s="743"/>
      <c r="P25" s="743"/>
      <c r="Q25" s="771">
        <v>4</v>
      </c>
      <c r="R25" s="770" t="s">
        <v>15</v>
      </c>
      <c r="S25" s="769">
        <v>5</v>
      </c>
      <c r="T25" s="673">
        <f t="shared" si="0"/>
        <v>0</v>
      </c>
      <c r="U25" s="671">
        <f t="shared" si="1"/>
        <v>4.571428571428571</v>
      </c>
    </row>
    <row r="26" spans="1:21" s="756" customFormat="1" ht="18" customHeight="1">
      <c r="A26" s="1607"/>
      <c r="B26" s="691">
        <v>8</v>
      </c>
      <c r="C26" s="774" t="s">
        <v>22</v>
      </c>
      <c r="D26" s="771" t="s">
        <v>478</v>
      </c>
      <c r="E26" s="722"/>
      <c r="F26" s="746"/>
      <c r="G26" s="743"/>
      <c r="H26" s="743"/>
      <c r="I26" s="743"/>
      <c r="J26" s="771"/>
      <c r="K26" s="773"/>
      <c r="L26" s="772"/>
      <c r="M26" s="745">
        <v>4</v>
      </c>
      <c r="N26" s="743">
        <v>2</v>
      </c>
      <c r="O26" s="743">
        <v>1</v>
      </c>
      <c r="P26" s="743"/>
      <c r="Q26" s="771">
        <v>6</v>
      </c>
      <c r="R26" s="770" t="s">
        <v>15</v>
      </c>
      <c r="S26" s="769">
        <v>7</v>
      </c>
      <c r="T26" s="673">
        <f t="shared" si="0"/>
        <v>0</v>
      </c>
      <c r="U26" s="671">
        <f t="shared" si="1"/>
        <v>5</v>
      </c>
    </row>
    <row r="27" spans="1:21" s="756" customFormat="1" ht="17.25" customHeight="1">
      <c r="A27" s="1607"/>
      <c r="B27" s="691">
        <v>9</v>
      </c>
      <c r="C27" s="774" t="s">
        <v>23</v>
      </c>
      <c r="D27" s="771" t="s">
        <v>479</v>
      </c>
      <c r="E27" s="722"/>
      <c r="F27" s="746"/>
      <c r="G27" s="743"/>
      <c r="H27" s="743"/>
      <c r="I27" s="743"/>
      <c r="J27" s="771"/>
      <c r="K27" s="773"/>
      <c r="L27" s="772"/>
      <c r="M27" s="776">
        <v>3</v>
      </c>
      <c r="N27" s="775"/>
      <c r="O27" s="775">
        <v>1</v>
      </c>
      <c r="P27" s="743"/>
      <c r="Q27" s="771">
        <v>3</v>
      </c>
      <c r="R27" s="770" t="s">
        <v>15</v>
      </c>
      <c r="S27" s="769">
        <v>4</v>
      </c>
      <c r="T27" s="673">
        <f t="shared" si="0"/>
        <v>0</v>
      </c>
      <c r="U27" s="671">
        <f t="shared" si="1"/>
        <v>2.857142857142857</v>
      </c>
    </row>
    <row r="28" spans="1:21" s="756" customFormat="1" ht="18" customHeight="1">
      <c r="A28" s="1607"/>
      <c r="B28" s="691">
        <v>10</v>
      </c>
      <c r="C28" s="697" t="s">
        <v>393</v>
      </c>
      <c r="D28" s="771" t="s">
        <v>480</v>
      </c>
      <c r="E28" s="722"/>
      <c r="F28" s="746"/>
      <c r="G28" s="743"/>
      <c r="H28" s="743"/>
      <c r="I28" s="743"/>
      <c r="J28" s="771"/>
      <c r="K28" s="773"/>
      <c r="L28" s="772"/>
      <c r="M28" s="776">
        <v>2</v>
      </c>
      <c r="N28" s="775">
        <v>1</v>
      </c>
      <c r="O28" s="775"/>
      <c r="P28" s="777"/>
      <c r="Q28" s="771">
        <v>4</v>
      </c>
      <c r="R28" s="770" t="s">
        <v>15</v>
      </c>
      <c r="S28" s="769">
        <v>5</v>
      </c>
      <c r="T28" s="673">
        <f t="shared" si="0"/>
        <v>0</v>
      </c>
      <c r="U28" s="671">
        <f t="shared" si="1"/>
        <v>5.571428571428571</v>
      </c>
    </row>
    <row r="29" spans="1:21" s="756" customFormat="1" ht="18" customHeight="1">
      <c r="A29" s="1607"/>
      <c r="B29" s="691">
        <v>11</v>
      </c>
      <c r="C29" s="774" t="s">
        <v>126</v>
      </c>
      <c r="D29" s="771" t="s">
        <v>481</v>
      </c>
      <c r="E29" s="722"/>
      <c r="F29" s="746"/>
      <c r="G29" s="743"/>
      <c r="H29" s="743"/>
      <c r="I29" s="743"/>
      <c r="J29" s="771"/>
      <c r="K29" s="773"/>
      <c r="L29" s="772"/>
      <c r="M29" s="776">
        <v>1</v>
      </c>
      <c r="N29" s="775"/>
      <c r="O29" s="775">
        <v>2</v>
      </c>
      <c r="P29" s="743"/>
      <c r="Q29" s="771">
        <v>4</v>
      </c>
      <c r="R29" s="770" t="s">
        <v>9</v>
      </c>
      <c r="S29" s="769">
        <v>4</v>
      </c>
      <c r="T29" s="673">
        <f t="shared" si="0"/>
        <v>0</v>
      </c>
      <c r="U29" s="671">
        <f t="shared" si="1"/>
        <v>3.857142857142857</v>
      </c>
    </row>
    <row r="30" spans="1:21" s="756" customFormat="1" ht="18" customHeight="1">
      <c r="A30" s="1607"/>
      <c r="B30" s="691">
        <v>12</v>
      </c>
      <c r="C30" s="774" t="s">
        <v>18</v>
      </c>
      <c r="D30" s="771" t="s">
        <v>482</v>
      </c>
      <c r="E30" s="722"/>
      <c r="F30" s="746"/>
      <c r="G30" s="743"/>
      <c r="H30" s="743"/>
      <c r="I30" s="743"/>
      <c r="J30" s="771"/>
      <c r="K30" s="773"/>
      <c r="L30" s="772"/>
      <c r="M30" s="745">
        <v>2</v>
      </c>
      <c r="N30" s="743"/>
      <c r="O30" s="743">
        <v>1</v>
      </c>
      <c r="P30" s="743"/>
      <c r="Q30" s="771">
        <v>2</v>
      </c>
      <c r="R30" s="770" t="s">
        <v>9</v>
      </c>
      <c r="S30" s="769">
        <v>3</v>
      </c>
      <c r="T30" s="673">
        <f t="shared" si="0"/>
        <v>0</v>
      </c>
      <c r="U30" s="671">
        <f t="shared" si="1"/>
        <v>2.142857142857143</v>
      </c>
    </row>
    <row r="31" spans="1:21" s="756" customFormat="1" ht="18" customHeight="1" thickBot="1">
      <c r="A31" s="1607"/>
      <c r="B31" s="768">
        <v>13</v>
      </c>
      <c r="C31" s="767" t="s">
        <v>572</v>
      </c>
      <c r="D31" s="764" t="s">
        <v>483</v>
      </c>
      <c r="E31" s="713"/>
      <c r="F31" s="1069"/>
      <c r="G31" s="765"/>
      <c r="H31" s="765">
        <v>1</v>
      </c>
      <c r="I31" s="765"/>
      <c r="J31" s="764">
        <v>1</v>
      </c>
      <c r="K31" s="763" t="s">
        <v>20</v>
      </c>
      <c r="L31" s="744">
        <v>2</v>
      </c>
      <c r="M31" s="766"/>
      <c r="N31" s="765"/>
      <c r="O31" s="765">
        <v>1</v>
      </c>
      <c r="P31" s="765"/>
      <c r="Q31" s="764">
        <v>1</v>
      </c>
      <c r="R31" s="763" t="s">
        <v>20</v>
      </c>
      <c r="S31" s="744">
        <v>2</v>
      </c>
      <c r="T31" s="673"/>
      <c r="U31" s="671">
        <f t="shared" si="1"/>
        <v>2.4285714285714284</v>
      </c>
    </row>
    <row r="32" spans="1:21" s="756" customFormat="1" ht="18" customHeight="1">
      <c r="A32" s="1608" t="s">
        <v>51</v>
      </c>
      <c r="B32" s="1627">
        <v>14</v>
      </c>
      <c r="C32" s="762" t="s">
        <v>49</v>
      </c>
      <c r="D32" s="761" t="s">
        <v>484</v>
      </c>
      <c r="E32" s="708"/>
      <c r="F32" s="1610">
        <v>2</v>
      </c>
      <c r="G32" s="1631">
        <v>1</v>
      </c>
      <c r="H32" s="1631"/>
      <c r="I32" s="1631"/>
      <c r="J32" s="1578">
        <v>2</v>
      </c>
      <c r="K32" s="1574" t="s">
        <v>15</v>
      </c>
      <c r="L32" s="1576">
        <v>3</v>
      </c>
      <c r="M32" s="1610"/>
      <c r="N32" s="1631"/>
      <c r="O32" s="1631"/>
      <c r="P32" s="1631"/>
      <c r="Q32" s="1578"/>
      <c r="R32" s="1574"/>
      <c r="S32" s="1576"/>
      <c r="T32" s="673">
        <f>((24*L32)-(F32+G32+H32+I32)*14)/14</f>
        <v>2.142857142857143</v>
      </c>
      <c r="U32" s="671"/>
    </row>
    <row r="33" spans="1:21" s="756" customFormat="1" ht="18" customHeight="1" thickBot="1">
      <c r="A33" s="1609"/>
      <c r="B33" s="1628"/>
      <c r="C33" s="759" t="s">
        <v>50</v>
      </c>
      <c r="D33" s="758" t="s">
        <v>485</v>
      </c>
      <c r="E33" s="757"/>
      <c r="F33" s="1611"/>
      <c r="G33" s="1632"/>
      <c r="H33" s="1632"/>
      <c r="I33" s="1632"/>
      <c r="J33" s="1579"/>
      <c r="K33" s="1575"/>
      <c r="L33" s="1577"/>
      <c r="M33" s="1611"/>
      <c r="N33" s="1632"/>
      <c r="O33" s="1632"/>
      <c r="P33" s="1632"/>
      <c r="Q33" s="1579"/>
      <c r="R33" s="1575"/>
      <c r="S33" s="1577"/>
      <c r="T33" s="673">
        <f>((24*L33)-(F33+G33+H33+I33)*14)/14</f>
        <v>0</v>
      </c>
      <c r="U33" s="671">
        <f>(((24*S33)-(M33+N33+O33+P33)*14))/14</f>
        <v>0</v>
      </c>
    </row>
    <row r="34" spans="1:21" s="756" customFormat="1" ht="18" customHeight="1">
      <c r="A34" s="1633" t="s">
        <v>25</v>
      </c>
      <c r="B34" s="702">
        <v>15</v>
      </c>
      <c r="C34" s="762" t="s">
        <v>508</v>
      </c>
      <c r="D34" s="780" t="s">
        <v>507</v>
      </c>
      <c r="E34" s="944"/>
      <c r="F34" s="702">
        <v>2</v>
      </c>
      <c r="G34" s="701">
        <v>1</v>
      </c>
      <c r="H34" s="701"/>
      <c r="I34" s="701"/>
      <c r="J34" s="700">
        <v>4</v>
      </c>
      <c r="K34" s="829" t="s">
        <v>9</v>
      </c>
      <c r="L34" s="943">
        <v>3</v>
      </c>
      <c r="M34" s="702"/>
      <c r="N34" s="701"/>
      <c r="O34" s="701"/>
      <c r="P34" s="701"/>
      <c r="Q34" s="700"/>
      <c r="R34" s="829"/>
      <c r="S34" s="943"/>
      <c r="T34" s="673"/>
      <c r="U34" s="671"/>
    </row>
    <row r="35" spans="1:21" s="756" customFormat="1" ht="24.75" customHeight="1">
      <c r="A35" s="1634"/>
      <c r="B35" s="691">
        <v>16</v>
      </c>
      <c r="C35" s="697" t="s">
        <v>392</v>
      </c>
      <c r="D35" s="771" t="s">
        <v>391</v>
      </c>
      <c r="E35" s="1458"/>
      <c r="F35" s="691"/>
      <c r="G35" s="690"/>
      <c r="H35" s="690"/>
      <c r="I35" s="690"/>
      <c r="J35" s="689"/>
      <c r="K35" s="796"/>
      <c r="L35" s="1459"/>
      <c r="M35" s="691">
        <v>2</v>
      </c>
      <c r="N35" s="690">
        <v>1</v>
      </c>
      <c r="O35" s="690"/>
      <c r="P35" s="690"/>
      <c r="Q35" s="689">
        <v>4</v>
      </c>
      <c r="R35" s="796" t="s">
        <v>9</v>
      </c>
      <c r="S35" s="1459">
        <v>3</v>
      </c>
      <c r="T35" s="673"/>
      <c r="U35" s="671"/>
    </row>
    <row r="36" spans="1:21" s="756" customFormat="1" ht="18" customHeight="1">
      <c r="A36" s="1634"/>
      <c r="B36" s="691">
        <v>17</v>
      </c>
      <c r="C36" s="1031" t="s">
        <v>946</v>
      </c>
      <c r="D36" s="771" t="s">
        <v>947</v>
      </c>
      <c r="E36" s="1458"/>
      <c r="F36" s="691">
        <v>2</v>
      </c>
      <c r="G36" s="690">
        <v>2</v>
      </c>
      <c r="H36" s="690"/>
      <c r="I36" s="690"/>
      <c r="J36" s="689"/>
      <c r="K36" s="796" t="s">
        <v>15</v>
      </c>
      <c r="L36" s="1459">
        <v>5</v>
      </c>
      <c r="M36" s="691"/>
      <c r="N36" s="690"/>
      <c r="O36" s="690"/>
      <c r="P36" s="690"/>
      <c r="Q36" s="689"/>
      <c r="R36" s="796"/>
      <c r="S36" s="1459"/>
      <c r="T36" s="673"/>
      <c r="U36" s="671"/>
    </row>
    <row r="37" spans="1:21" s="756" customFormat="1" ht="18" customHeight="1" thickBot="1">
      <c r="A37" s="1635"/>
      <c r="B37" s="760">
        <v>18</v>
      </c>
      <c r="C37" s="942" t="s">
        <v>949</v>
      </c>
      <c r="D37" s="686" t="s">
        <v>948</v>
      </c>
      <c r="E37" s="941"/>
      <c r="F37" s="760"/>
      <c r="G37" s="940"/>
      <c r="H37" s="940"/>
      <c r="I37" s="940"/>
      <c r="J37" s="939"/>
      <c r="K37" s="811"/>
      <c r="L37" s="938"/>
      <c r="M37" s="760">
        <v>2</v>
      </c>
      <c r="N37" s="940">
        <v>2</v>
      </c>
      <c r="O37" s="940"/>
      <c r="P37" s="940"/>
      <c r="Q37" s="939"/>
      <c r="R37" s="811" t="s">
        <v>15</v>
      </c>
      <c r="S37" s="938">
        <v>5</v>
      </c>
      <c r="T37" s="673">
        <f>((24*L37)-(F37+G37+H37+I37)*14)/14</f>
        <v>0</v>
      </c>
      <c r="U37" s="671"/>
    </row>
    <row r="38" spans="1:21" ht="13.5" customHeight="1">
      <c r="A38" s="1598"/>
      <c r="B38" s="1612"/>
      <c r="C38" s="1616" t="s">
        <v>38</v>
      </c>
      <c r="D38" s="1617"/>
      <c r="E38" s="1618"/>
      <c r="F38" s="685">
        <f>SUM(F19:F33)</f>
        <v>14</v>
      </c>
      <c r="G38" s="684">
        <f>SUM(G19:G33)</f>
        <v>3</v>
      </c>
      <c r="H38" s="684">
        <f>SUM(H19:H33)</f>
        <v>10</v>
      </c>
      <c r="I38" s="684">
        <f>SUM(I19:I33)</f>
        <v>0</v>
      </c>
      <c r="J38" s="684">
        <f>SUM(J19:J33)</f>
        <v>25</v>
      </c>
      <c r="K38" s="682" t="s">
        <v>26</v>
      </c>
      <c r="L38" s="1586">
        <f aca="true" t="shared" si="2" ref="L38:Q38">SUM(L19:L33)</f>
        <v>30</v>
      </c>
      <c r="M38" s="685">
        <f t="shared" si="2"/>
        <v>14</v>
      </c>
      <c r="N38" s="684">
        <f t="shared" si="2"/>
        <v>5</v>
      </c>
      <c r="O38" s="684">
        <f t="shared" si="2"/>
        <v>6</v>
      </c>
      <c r="P38" s="684">
        <f t="shared" si="2"/>
        <v>0</v>
      </c>
      <c r="Q38" s="684">
        <f t="shared" si="2"/>
        <v>24</v>
      </c>
      <c r="R38" s="755" t="s">
        <v>26</v>
      </c>
      <c r="S38" s="1571">
        <f>SUM(S19:S33)</f>
        <v>30</v>
      </c>
      <c r="T38" s="673">
        <f>((24*L38)-(F38+G38+H38+I38)*14)/14</f>
        <v>24.428571428571427</v>
      </c>
      <c r="U38" s="671">
        <f>(((24*S38)-(M38+N38+O38+P38)*14))/14</f>
        <v>26.428571428571427</v>
      </c>
    </row>
    <row r="39" spans="1:21" ht="13.5" customHeight="1">
      <c r="A39" s="1599"/>
      <c r="B39" s="1612"/>
      <c r="C39" s="1616"/>
      <c r="D39" s="1619"/>
      <c r="E39" s="1618"/>
      <c r="F39" s="1580">
        <f>F38+G38+H38+I38</f>
        <v>27</v>
      </c>
      <c r="G39" s="1581"/>
      <c r="H39" s="1581"/>
      <c r="I39" s="1581"/>
      <c r="J39" s="1582"/>
      <c r="K39" s="682" t="s">
        <v>27</v>
      </c>
      <c r="L39" s="1587"/>
      <c r="M39" s="1580">
        <f>M38+N38+O38+P38</f>
        <v>25</v>
      </c>
      <c r="N39" s="1581"/>
      <c r="O39" s="1581"/>
      <c r="P39" s="1581"/>
      <c r="Q39" s="1582"/>
      <c r="R39" s="755" t="s">
        <v>29</v>
      </c>
      <c r="S39" s="1572"/>
      <c r="T39" s="673">
        <f>((24*L39)-(F39+G39+H39+I39)*14)/14</f>
        <v>-27</v>
      </c>
      <c r="U39" s="671">
        <f>(((24*S39)-(M39+N39+O39+P39)*14))/14</f>
        <v>-25</v>
      </c>
    </row>
    <row r="40" spans="1:21" ht="12.75" customHeight="1" thickBot="1">
      <c r="A40" s="1599"/>
      <c r="B40" s="1612"/>
      <c r="C40" s="1620"/>
      <c r="D40" s="1621"/>
      <c r="E40" s="1622"/>
      <c r="F40" s="1583"/>
      <c r="G40" s="1584"/>
      <c r="H40" s="1584"/>
      <c r="I40" s="1584"/>
      <c r="J40" s="1585"/>
      <c r="K40" s="680" t="s">
        <v>69</v>
      </c>
      <c r="L40" s="1588"/>
      <c r="M40" s="1583"/>
      <c r="N40" s="1584"/>
      <c r="O40" s="1584"/>
      <c r="P40" s="1584"/>
      <c r="Q40" s="1585"/>
      <c r="R40" s="754" t="s">
        <v>28</v>
      </c>
      <c r="S40" s="1573"/>
      <c r="T40" s="673">
        <f>((24*L40)-(F40+G40+H40+I40)*14)/14</f>
        <v>0</v>
      </c>
      <c r="U40" s="671">
        <f>(((24*S40)-(M40+N40+O40+P40)*14))/14</f>
        <v>0</v>
      </c>
    </row>
    <row r="41" spans="20:21" ht="15">
      <c r="T41" s="673">
        <f>((24*L41)-(F41+G41+H41+I41)*14)/14</f>
        <v>0</v>
      </c>
      <c r="U41" s="671">
        <f>(((24*S41)-(M41+N41+O41+P41)*14))/14</f>
        <v>0</v>
      </c>
    </row>
    <row r="42" ht="15">
      <c r="T42" s="673"/>
    </row>
    <row r="43" spans="3:21" ht="15">
      <c r="C43" s="675" t="s">
        <v>34</v>
      </c>
      <c r="D43" s="675"/>
      <c r="E43" s="672"/>
      <c r="F43" s="672"/>
      <c r="G43" s="672"/>
      <c r="H43" s="672"/>
      <c r="I43" s="672"/>
      <c r="J43" s="672"/>
      <c r="K43" s="672"/>
      <c r="L43" s="672"/>
      <c r="M43" s="672"/>
      <c r="N43" s="675" t="s">
        <v>35</v>
      </c>
      <c r="T43" s="673">
        <f>((24*L43)-(F43+G43+H43+I43)*14)/14</f>
        <v>0</v>
      </c>
      <c r="U43" s="671" t="e">
        <f>(((24*S43)-(M43+N43+O43+P43)*14))/14</f>
        <v>#VALUE!</v>
      </c>
    </row>
    <row r="44" spans="3:21" ht="15">
      <c r="C44" s="674" t="s">
        <v>37</v>
      </c>
      <c r="N44" s="674" t="s">
        <v>36</v>
      </c>
      <c r="T44" s="673">
        <f>((24*L44)-(F44+G44+H44+I44)*14)/14</f>
        <v>0</v>
      </c>
      <c r="U44" s="671" t="e">
        <f>(((24*S44)-(M44+N44+O44+P44)*14))/14</f>
        <v>#VALUE!</v>
      </c>
    </row>
    <row r="51" ht="12.75">
      <c r="G51" s="672"/>
    </row>
  </sheetData>
  <sheetProtection/>
  <mergeCells count="38">
    <mergeCell ref="A34:A37"/>
    <mergeCell ref="K16:K18"/>
    <mergeCell ref="I32:I33"/>
    <mergeCell ref="J32:J33"/>
    <mergeCell ref="S16:S18"/>
    <mergeCell ref="M32:M33"/>
    <mergeCell ref="N32:N33"/>
    <mergeCell ref="O32:O33"/>
    <mergeCell ref="P32:P33"/>
    <mergeCell ref="M16:Q17"/>
    <mergeCell ref="B38:B40"/>
    <mergeCell ref="F16:J17"/>
    <mergeCell ref="D13:D18"/>
    <mergeCell ref="C38:E40"/>
    <mergeCell ref="C13:C18"/>
    <mergeCell ref="F13:L15"/>
    <mergeCell ref="B32:B33"/>
    <mergeCell ref="L16:L18"/>
    <mergeCell ref="G32:G33"/>
    <mergeCell ref="H32:H33"/>
    <mergeCell ref="M13:S15"/>
    <mergeCell ref="R16:R18"/>
    <mergeCell ref="A38:A40"/>
    <mergeCell ref="F39:J40"/>
    <mergeCell ref="A13:A18"/>
    <mergeCell ref="B13:B18"/>
    <mergeCell ref="E13:E18"/>
    <mergeCell ref="A19:A31"/>
    <mergeCell ref="A32:A33"/>
    <mergeCell ref="F32:F33"/>
    <mergeCell ref="S38:S40"/>
    <mergeCell ref="K32:K33"/>
    <mergeCell ref="L32:L33"/>
    <mergeCell ref="Q32:Q33"/>
    <mergeCell ref="R32:R33"/>
    <mergeCell ref="S32:S33"/>
    <mergeCell ref="M39:Q40"/>
    <mergeCell ref="L38:L40"/>
  </mergeCells>
  <printOptions/>
  <pageMargins left="0.5" right="0" top="0.5" bottom="0.5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V50"/>
  <sheetViews>
    <sheetView zoomScale="89" zoomScaleNormal="89" zoomScalePageLayoutView="0" workbookViewId="0" topLeftCell="A12">
      <selection activeCell="C18" sqref="C18:S41"/>
    </sheetView>
  </sheetViews>
  <sheetFormatPr defaultColWidth="9.140625" defaultRowHeight="12.75"/>
  <cols>
    <col min="1" max="1" width="3.421875" style="0" customWidth="1"/>
    <col min="2" max="2" width="3.140625" style="0" customWidth="1"/>
    <col min="3" max="3" width="28.00390625" style="0" customWidth="1"/>
    <col min="4" max="4" width="8.57421875" style="0" customWidth="1"/>
    <col min="5" max="5" width="6.00390625" style="0" customWidth="1"/>
    <col min="6" max="6" width="3.421875" style="0" customWidth="1"/>
    <col min="7" max="9" width="2.7109375" style="0" customWidth="1"/>
    <col min="10" max="10" width="3.00390625" style="0" customWidth="1"/>
    <col min="11" max="11" width="3.8515625" style="0" customWidth="1"/>
    <col min="12" max="12" width="3.421875" style="0" customWidth="1"/>
    <col min="13" max="16" width="3.140625" style="0" customWidth="1"/>
    <col min="17" max="17" width="3.00390625" style="0" customWidth="1"/>
    <col min="18" max="18" width="3.7109375" style="0" customWidth="1"/>
    <col min="19" max="19" width="3.8515625" style="0" customWidth="1"/>
    <col min="20" max="22" width="9.140625" style="0" hidden="1" customWidth="1"/>
    <col min="23" max="23" width="0" style="0" hidden="1" customWidth="1"/>
  </cols>
  <sheetData>
    <row r="1" spans="1:5" ht="17.25" customHeight="1">
      <c r="A1" s="10" t="s">
        <v>1</v>
      </c>
      <c r="B1" s="9"/>
      <c r="E1" s="2"/>
    </row>
    <row r="2" spans="1:18" ht="12.75" customHeight="1">
      <c r="A2" s="11" t="s">
        <v>0</v>
      </c>
      <c r="B2" s="9"/>
      <c r="E2" s="2"/>
      <c r="K2" s="671" t="s">
        <v>967</v>
      </c>
      <c r="L2" s="671"/>
      <c r="M2" s="671"/>
      <c r="N2" s="671"/>
      <c r="O2" s="671"/>
      <c r="P2" s="671"/>
      <c r="Q2" s="671"/>
      <c r="R2" s="671"/>
    </row>
    <row r="3" spans="1:18" ht="12" customHeight="1">
      <c r="A3" s="9" t="s">
        <v>225</v>
      </c>
      <c r="B3" s="9"/>
      <c r="E3" s="2"/>
      <c r="K3" s="671"/>
      <c r="L3" s="671"/>
      <c r="M3" s="671"/>
      <c r="N3" s="671"/>
      <c r="O3" s="671"/>
      <c r="P3" s="671"/>
      <c r="Q3" s="671"/>
      <c r="R3" s="671"/>
    </row>
    <row r="4" spans="1:18" ht="11.25" customHeight="1">
      <c r="A4" s="9" t="s">
        <v>826</v>
      </c>
      <c r="B4" s="9"/>
      <c r="E4" s="2"/>
      <c r="K4" s="671"/>
      <c r="L4" s="671"/>
      <c r="M4" s="671"/>
      <c r="N4" s="671" t="s">
        <v>968</v>
      </c>
      <c r="O4" s="671"/>
      <c r="P4" s="671"/>
      <c r="Q4" s="671"/>
      <c r="R4" s="671"/>
    </row>
    <row r="5" spans="1:18" ht="12" customHeight="1">
      <c r="A5" s="9" t="s">
        <v>2</v>
      </c>
      <c r="B5" s="9"/>
      <c r="E5" s="2"/>
      <c r="K5" s="671" t="s">
        <v>970</v>
      </c>
      <c r="L5" s="671"/>
      <c r="M5" s="671"/>
      <c r="N5" s="671"/>
      <c r="O5" s="671"/>
      <c r="P5" s="671"/>
      <c r="Q5" s="671"/>
      <c r="R5" s="671"/>
    </row>
    <row r="6" spans="1:5" ht="13.5" customHeight="1">
      <c r="A6" s="9" t="s">
        <v>3</v>
      </c>
      <c r="B6" s="9"/>
      <c r="E6" s="2"/>
    </row>
    <row r="7" spans="1:5" ht="13.5" customHeight="1">
      <c r="A7" s="1358" t="s">
        <v>717</v>
      </c>
      <c r="B7" s="9"/>
      <c r="E7" s="2"/>
    </row>
    <row r="8" spans="1:5" ht="12.75">
      <c r="A8" s="678" t="s">
        <v>943</v>
      </c>
      <c r="E8" s="2"/>
    </row>
    <row r="10" ht="18">
      <c r="G10" s="32" t="s">
        <v>4</v>
      </c>
    </row>
    <row r="11" spans="1:5" ht="13.5" thickBot="1">
      <c r="A11" s="672" t="s">
        <v>939</v>
      </c>
      <c r="E11" s="2"/>
    </row>
    <row r="12" spans="1:19" ht="8.25" customHeight="1">
      <c r="A12" s="1681"/>
      <c r="B12" s="1964" t="s">
        <v>33</v>
      </c>
      <c r="C12" s="1706" t="s">
        <v>5</v>
      </c>
      <c r="D12" s="1590" t="s">
        <v>30</v>
      </c>
      <c r="E12" s="1967" t="s">
        <v>198</v>
      </c>
      <c r="F12" s="1726" t="s">
        <v>6</v>
      </c>
      <c r="G12" s="1706"/>
      <c r="H12" s="1706"/>
      <c r="I12" s="1706"/>
      <c r="J12" s="1706"/>
      <c r="K12" s="1706"/>
      <c r="L12" s="1727"/>
      <c r="M12" s="1730" t="s">
        <v>7</v>
      </c>
      <c r="N12" s="1706"/>
      <c r="O12" s="1706"/>
      <c r="P12" s="1706"/>
      <c r="Q12" s="1706"/>
      <c r="R12" s="1706"/>
      <c r="S12" s="1727"/>
    </row>
    <row r="13" spans="1:19" ht="8.25" customHeight="1">
      <c r="A13" s="1681"/>
      <c r="B13" s="1965"/>
      <c r="C13" s="1707"/>
      <c r="D13" s="1593"/>
      <c r="E13" s="1968"/>
      <c r="F13" s="1728"/>
      <c r="G13" s="1709"/>
      <c r="H13" s="1709"/>
      <c r="I13" s="1709"/>
      <c r="J13" s="1709"/>
      <c r="K13" s="1709"/>
      <c r="L13" s="1729"/>
      <c r="M13" s="1731"/>
      <c r="N13" s="1709"/>
      <c r="O13" s="1709"/>
      <c r="P13" s="1709"/>
      <c r="Q13" s="1709"/>
      <c r="R13" s="1709"/>
      <c r="S13" s="1729"/>
    </row>
    <row r="14" spans="1:19" ht="8.25" customHeight="1">
      <c r="A14" s="1681"/>
      <c r="B14" s="1965"/>
      <c r="C14" s="1707"/>
      <c r="D14" s="1593"/>
      <c r="E14" s="1968"/>
      <c r="F14" s="1728"/>
      <c r="G14" s="1709"/>
      <c r="H14" s="1709"/>
      <c r="I14" s="1709"/>
      <c r="J14" s="1709"/>
      <c r="K14" s="1709"/>
      <c r="L14" s="1729"/>
      <c r="M14" s="1731"/>
      <c r="N14" s="1709"/>
      <c r="O14" s="1709"/>
      <c r="P14" s="1709"/>
      <c r="Q14" s="1709"/>
      <c r="R14" s="1709"/>
      <c r="S14" s="1729"/>
    </row>
    <row r="15" spans="1:19" ht="8.25" customHeight="1">
      <c r="A15" s="1681"/>
      <c r="B15" s="1965"/>
      <c r="C15" s="1707"/>
      <c r="D15" s="1593"/>
      <c r="E15" s="1968"/>
      <c r="F15" s="1732" t="s">
        <v>31</v>
      </c>
      <c r="G15" s="1698"/>
      <c r="H15" s="1698"/>
      <c r="I15" s="1698"/>
      <c r="J15" s="1698"/>
      <c r="K15" s="1961" t="s">
        <v>40</v>
      </c>
      <c r="L15" s="1970" t="s">
        <v>8</v>
      </c>
      <c r="M15" s="1697" t="s">
        <v>31</v>
      </c>
      <c r="N15" s="1698"/>
      <c r="O15" s="1698"/>
      <c r="P15" s="1698"/>
      <c r="Q15" s="1698"/>
      <c r="R15" s="1973" t="s">
        <v>40</v>
      </c>
      <c r="S15" s="1976" t="s">
        <v>8</v>
      </c>
    </row>
    <row r="16" spans="1:19" ht="8.25" customHeight="1">
      <c r="A16" s="1681"/>
      <c r="B16" s="1965"/>
      <c r="C16" s="1707"/>
      <c r="D16" s="1593"/>
      <c r="E16" s="1968"/>
      <c r="F16" s="1732"/>
      <c r="G16" s="1698"/>
      <c r="H16" s="1698"/>
      <c r="I16" s="1698"/>
      <c r="J16" s="1698"/>
      <c r="K16" s="1962"/>
      <c r="L16" s="1971"/>
      <c r="M16" s="1697"/>
      <c r="N16" s="1698"/>
      <c r="O16" s="1698"/>
      <c r="P16" s="1698"/>
      <c r="Q16" s="1698"/>
      <c r="R16" s="1974"/>
      <c r="S16" s="1977"/>
    </row>
    <row r="17" spans="1:19" ht="13.5" thickBot="1">
      <c r="A17" s="1681"/>
      <c r="B17" s="1966"/>
      <c r="C17" s="1708"/>
      <c r="D17" s="1847"/>
      <c r="E17" s="1969"/>
      <c r="F17" s="58" t="s">
        <v>9</v>
      </c>
      <c r="G17" s="42" t="s">
        <v>10</v>
      </c>
      <c r="H17" s="42" t="s">
        <v>11</v>
      </c>
      <c r="I17" s="42" t="s">
        <v>12</v>
      </c>
      <c r="J17" s="42" t="s">
        <v>32</v>
      </c>
      <c r="K17" s="1963"/>
      <c r="L17" s="1972"/>
      <c r="M17" s="48" t="s">
        <v>9</v>
      </c>
      <c r="N17" s="42" t="s">
        <v>10</v>
      </c>
      <c r="O17" s="42" t="s">
        <v>11</v>
      </c>
      <c r="P17" s="42" t="s">
        <v>12</v>
      </c>
      <c r="Q17" s="42" t="s">
        <v>32</v>
      </c>
      <c r="R17" s="1975"/>
      <c r="S17" s="1978"/>
    </row>
    <row r="18" spans="1:22" ht="16.5" customHeight="1">
      <c r="A18" s="1743" t="s">
        <v>13</v>
      </c>
      <c r="B18" s="1216">
        <v>1</v>
      </c>
      <c r="C18" s="19" t="s">
        <v>81</v>
      </c>
      <c r="D18" s="145" t="s">
        <v>677</v>
      </c>
      <c r="E18" s="95"/>
      <c r="F18" s="1242">
        <v>4</v>
      </c>
      <c r="G18" s="1243"/>
      <c r="H18" s="1243"/>
      <c r="I18" s="1243">
        <v>2</v>
      </c>
      <c r="J18" s="1064">
        <v>4</v>
      </c>
      <c r="K18" s="1244" t="s">
        <v>15</v>
      </c>
      <c r="L18" s="1245">
        <v>6</v>
      </c>
      <c r="M18" s="57"/>
      <c r="N18" s="56"/>
      <c r="O18" s="56"/>
      <c r="P18" s="56"/>
      <c r="Q18" s="1064"/>
      <c r="R18" s="1246"/>
      <c r="S18" s="1247"/>
      <c r="T18" s="103"/>
      <c r="U18" s="138">
        <f aca="true" t="shared" si="0" ref="U18:U38">((24*L18)-(F18+G18+H18+I18)*14)/14</f>
        <v>4.285714285714286</v>
      </c>
      <c r="V18">
        <f aca="true" t="shared" si="1" ref="V18:V38">(((24*S18)-(M18+N18+O18+P18)*14))/14</f>
        <v>0</v>
      </c>
    </row>
    <row r="19" spans="1:22" ht="24.75" customHeight="1">
      <c r="A19" s="1878"/>
      <c r="B19" s="1068">
        <v>2</v>
      </c>
      <c r="C19" s="17" t="s">
        <v>180</v>
      </c>
      <c r="D19" s="316" t="s">
        <v>678</v>
      </c>
      <c r="E19" s="73"/>
      <c r="F19" s="1215">
        <v>3</v>
      </c>
      <c r="G19" s="1213"/>
      <c r="H19" s="1213">
        <v>1</v>
      </c>
      <c r="I19" s="1213">
        <v>1</v>
      </c>
      <c r="J19" s="92">
        <v>4</v>
      </c>
      <c r="K19" s="1232" t="s">
        <v>15</v>
      </c>
      <c r="L19" s="1231">
        <v>5</v>
      </c>
      <c r="M19" s="45"/>
      <c r="N19" s="38"/>
      <c r="O19" s="38"/>
      <c r="P19" s="38"/>
      <c r="Q19" s="92"/>
      <c r="R19" s="1234"/>
      <c r="S19" s="1233"/>
      <c r="T19" s="103">
        <f aca="true" t="shared" si="2" ref="T19:T25">(S19*24-SUM(M19:P19)*14)/14</f>
        <v>0</v>
      </c>
      <c r="U19" s="138">
        <f t="shared" si="0"/>
        <v>3.5714285714285716</v>
      </c>
      <c r="V19">
        <f t="shared" si="1"/>
        <v>0</v>
      </c>
    </row>
    <row r="20" spans="1:22" ht="22.5" customHeight="1">
      <c r="A20" s="1878"/>
      <c r="B20" s="1068">
        <v>3</v>
      </c>
      <c r="C20" s="17" t="s">
        <v>82</v>
      </c>
      <c r="D20" s="316" t="s">
        <v>682</v>
      </c>
      <c r="E20" s="73"/>
      <c r="F20" s="1215">
        <v>4</v>
      </c>
      <c r="G20" s="1213"/>
      <c r="H20" s="1213"/>
      <c r="I20" s="1213">
        <v>2</v>
      </c>
      <c r="J20" s="92">
        <v>4</v>
      </c>
      <c r="K20" s="1232" t="s">
        <v>15</v>
      </c>
      <c r="L20" s="1231">
        <v>6</v>
      </c>
      <c r="M20" s="45"/>
      <c r="N20" s="38"/>
      <c r="O20" s="38"/>
      <c r="P20" s="38"/>
      <c r="Q20" s="92"/>
      <c r="R20" s="1234"/>
      <c r="S20" s="1233"/>
      <c r="T20" s="103">
        <f t="shared" si="2"/>
        <v>0</v>
      </c>
      <c r="U20" s="138">
        <f t="shared" si="0"/>
        <v>4.285714285714286</v>
      </c>
      <c r="V20">
        <f t="shared" si="1"/>
        <v>0</v>
      </c>
    </row>
    <row r="21" spans="1:22" ht="15" customHeight="1">
      <c r="A21" s="1878"/>
      <c r="B21" s="1068">
        <v>4</v>
      </c>
      <c r="C21" s="17" t="s">
        <v>603</v>
      </c>
      <c r="D21" s="316" t="s">
        <v>679</v>
      </c>
      <c r="E21" s="73"/>
      <c r="F21" s="1215"/>
      <c r="G21" s="1213"/>
      <c r="H21" s="1213">
        <v>2</v>
      </c>
      <c r="I21" s="1213"/>
      <c r="J21" s="92">
        <v>1</v>
      </c>
      <c r="K21" s="1232" t="s">
        <v>9</v>
      </c>
      <c r="L21" s="1231">
        <v>2</v>
      </c>
      <c r="M21" s="45"/>
      <c r="N21" s="38"/>
      <c r="O21" s="38"/>
      <c r="P21" s="38"/>
      <c r="Q21" s="92"/>
      <c r="R21" s="1234"/>
      <c r="S21" s="1233"/>
      <c r="T21" s="103">
        <f t="shared" si="2"/>
        <v>0</v>
      </c>
      <c r="U21" s="138">
        <f t="shared" si="0"/>
        <v>1.4285714285714286</v>
      </c>
      <c r="V21">
        <f t="shared" si="1"/>
        <v>0</v>
      </c>
    </row>
    <row r="22" spans="1:22" ht="16.5" customHeight="1">
      <c r="A22" s="1878"/>
      <c r="B22" s="1068">
        <v>5</v>
      </c>
      <c r="C22" s="17" t="s">
        <v>84</v>
      </c>
      <c r="D22" s="316" t="s">
        <v>680</v>
      </c>
      <c r="E22" s="73"/>
      <c r="F22" s="51"/>
      <c r="G22" s="38"/>
      <c r="H22" s="38"/>
      <c r="I22" s="38"/>
      <c r="J22" s="92"/>
      <c r="K22" s="1234"/>
      <c r="L22" s="1233"/>
      <c r="M22" s="106">
        <v>2</v>
      </c>
      <c r="N22" s="107"/>
      <c r="O22" s="107">
        <v>1</v>
      </c>
      <c r="P22" s="107"/>
      <c r="Q22" s="115">
        <v>1</v>
      </c>
      <c r="R22" s="78" t="s">
        <v>9</v>
      </c>
      <c r="S22" s="79">
        <v>2</v>
      </c>
      <c r="T22" s="103">
        <f t="shared" si="2"/>
        <v>0.42857142857142855</v>
      </c>
      <c r="U22" s="138">
        <f t="shared" si="0"/>
        <v>0</v>
      </c>
      <c r="V22">
        <f t="shared" si="1"/>
        <v>0.42857142857142855</v>
      </c>
    </row>
    <row r="23" spans="1:22" ht="16.5" customHeight="1">
      <c r="A23" s="1878"/>
      <c r="B23" s="1068">
        <v>6</v>
      </c>
      <c r="C23" s="17" t="s">
        <v>85</v>
      </c>
      <c r="D23" s="316" t="s">
        <v>1021</v>
      </c>
      <c r="E23" s="73"/>
      <c r="F23" s="51"/>
      <c r="G23" s="38"/>
      <c r="H23" s="38"/>
      <c r="I23" s="38"/>
      <c r="J23" s="92"/>
      <c r="K23" s="1234"/>
      <c r="L23" s="1233"/>
      <c r="M23" s="106">
        <v>2</v>
      </c>
      <c r="N23" s="107"/>
      <c r="O23" s="107">
        <v>1</v>
      </c>
      <c r="P23" s="107"/>
      <c r="Q23" s="115">
        <v>2</v>
      </c>
      <c r="R23" s="78" t="s">
        <v>9</v>
      </c>
      <c r="S23" s="79">
        <v>3</v>
      </c>
      <c r="T23" s="103">
        <f t="shared" si="2"/>
        <v>2.142857142857143</v>
      </c>
      <c r="U23" s="138">
        <f t="shared" si="0"/>
        <v>0</v>
      </c>
      <c r="V23">
        <f t="shared" si="1"/>
        <v>2.142857142857143</v>
      </c>
    </row>
    <row r="24" spans="1:22" ht="15" customHeight="1">
      <c r="A24" s="1878"/>
      <c r="B24" s="1068">
        <v>7</v>
      </c>
      <c r="C24" s="17" t="s">
        <v>602</v>
      </c>
      <c r="D24" s="316" t="s">
        <v>1022</v>
      </c>
      <c r="E24" s="73"/>
      <c r="F24" s="51"/>
      <c r="G24" s="38"/>
      <c r="H24" s="38"/>
      <c r="I24" s="38"/>
      <c r="J24" s="92"/>
      <c r="K24" s="1212"/>
      <c r="L24" s="1211"/>
      <c r="M24" s="1214"/>
      <c r="N24" s="1213"/>
      <c r="O24" s="1213">
        <v>2</v>
      </c>
      <c r="P24" s="1213"/>
      <c r="Q24" s="92">
        <v>1</v>
      </c>
      <c r="R24" s="1232" t="s">
        <v>9</v>
      </c>
      <c r="S24" s="1231">
        <v>2</v>
      </c>
      <c r="T24" s="103">
        <f t="shared" si="2"/>
        <v>1.4285714285714286</v>
      </c>
      <c r="U24" s="138">
        <f t="shared" si="0"/>
        <v>0</v>
      </c>
      <c r="V24">
        <f t="shared" si="1"/>
        <v>1.4285714285714286</v>
      </c>
    </row>
    <row r="25" spans="1:22" ht="16.5" customHeight="1">
      <c r="A25" s="1878"/>
      <c r="B25" s="1068">
        <v>8</v>
      </c>
      <c r="C25" s="17" t="s">
        <v>86</v>
      </c>
      <c r="D25" s="316" t="s">
        <v>681</v>
      </c>
      <c r="E25" s="73"/>
      <c r="F25" s="51"/>
      <c r="G25" s="38"/>
      <c r="H25" s="38"/>
      <c r="I25" s="38"/>
      <c r="J25" s="92"/>
      <c r="K25" s="1212"/>
      <c r="L25" s="1211"/>
      <c r="M25" s="1214">
        <v>3</v>
      </c>
      <c r="N25" s="1213"/>
      <c r="O25" s="1213">
        <v>2</v>
      </c>
      <c r="P25" s="1213"/>
      <c r="Q25" s="92">
        <v>6</v>
      </c>
      <c r="R25" s="1232" t="s">
        <v>15</v>
      </c>
      <c r="S25" s="1231">
        <v>7</v>
      </c>
      <c r="T25" s="103">
        <f t="shared" si="2"/>
        <v>7</v>
      </c>
      <c r="U25" s="138">
        <f t="shared" si="0"/>
        <v>0</v>
      </c>
      <c r="V25">
        <f t="shared" si="1"/>
        <v>7</v>
      </c>
    </row>
    <row r="26" spans="1:22" s="1217" customFormat="1" ht="24.75" customHeight="1">
      <c r="A26" s="1878"/>
      <c r="B26" s="1068">
        <v>9</v>
      </c>
      <c r="C26" s="1230" t="s">
        <v>780</v>
      </c>
      <c r="D26" s="316" t="s">
        <v>837</v>
      </c>
      <c r="E26" s="73"/>
      <c r="F26" s="1229"/>
      <c r="G26" s="1228"/>
      <c r="H26" s="1228"/>
      <c r="I26" s="1228">
        <v>2</v>
      </c>
      <c r="J26" s="1227">
        <v>1</v>
      </c>
      <c r="K26" s="1225" t="s">
        <v>24</v>
      </c>
      <c r="L26" s="1226">
        <v>2</v>
      </c>
      <c r="M26" s="106"/>
      <c r="N26" s="107"/>
      <c r="O26" s="107"/>
      <c r="P26" s="107">
        <v>2</v>
      </c>
      <c r="Q26" s="92">
        <v>2</v>
      </c>
      <c r="R26" s="1225" t="s">
        <v>24</v>
      </c>
      <c r="S26" s="79">
        <v>2</v>
      </c>
      <c r="U26" s="138">
        <f t="shared" si="0"/>
        <v>1.4285714285714286</v>
      </c>
      <c r="V26">
        <f t="shared" si="1"/>
        <v>1.4285714285714286</v>
      </c>
    </row>
    <row r="27" spans="1:22" s="1217" customFormat="1" ht="25.5" customHeight="1" thickBot="1">
      <c r="A27" s="1887"/>
      <c r="B27" s="1224">
        <v>10</v>
      </c>
      <c r="C27" s="1223" t="s">
        <v>784</v>
      </c>
      <c r="D27" s="316" t="s">
        <v>838</v>
      </c>
      <c r="E27" s="73"/>
      <c r="F27" s="1222"/>
      <c r="G27" s="1221"/>
      <c r="H27" s="1221"/>
      <c r="I27" s="1221"/>
      <c r="J27" s="1221"/>
      <c r="K27" s="1220"/>
      <c r="L27" s="1219"/>
      <c r="M27" s="127"/>
      <c r="N27" s="114"/>
      <c r="O27" s="114"/>
      <c r="P27" s="114"/>
      <c r="Q27" s="114"/>
      <c r="R27" s="128" t="s">
        <v>196</v>
      </c>
      <c r="S27" s="1218" t="s">
        <v>163</v>
      </c>
      <c r="U27" s="138">
        <f t="shared" si="0"/>
        <v>0</v>
      </c>
      <c r="V27">
        <f t="shared" si="1"/>
        <v>-17.142857142857142</v>
      </c>
    </row>
    <row r="28" spans="1:22" ht="12" customHeight="1">
      <c r="A28" s="1743" t="s">
        <v>51</v>
      </c>
      <c r="B28" s="1999">
        <v>11</v>
      </c>
      <c r="C28" s="16" t="s">
        <v>215</v>
      </c>
      <c r="D28" s="2000" t="s">
        <v>839</v>
      </c>
      <c r="E28" s="1694"/>
      <c r="F28" s="1986">
        <v>2</v>
      </c>
      <c r="G28" s="1665"/>
      <c r="H28" s="1665">
        <v>2</v>
      </c>
      <c r="I28" s="1665"/>
      <c r="J28" s="1699">
        <v>4</v>
      </c>
      <c r="K28" s="1989" t="s">
        <v>15</v>
      </c>
      <c r="L28" s="1981">
        <v>5</v>
      </c>
      <c r="M28" s="1670"/>
      <c r="N28" s="1665"/>
      <c r="O28" s="1665"/>
      <c r="P28" s="1665"/>
      <c r="Q28" s="1699"/>
      <c r="R28" s="1979"/>
      <c r="S28" s="1981"/>
      <c r="T28" s="103">
        <f aca="true" t="shared" si="3" ref="T28:T38">(S28*24-SUM(M28:P28)*14)/14</f>
        <v>0</v>
      </c>
      <c r="U28" s="138">
        <f t="shared" si="0"/>
        <v>4.571428571428571</v>
      </c>
      <c r="V28">
        <f t="shared" si="1"/>
        <v>0</v>
      </c>
    </row>
    <row r="29" spans="1:22" ht="16.5" customHeight="1">
      <c r="A29" s="1878"/>
      <c r="B29" s="1993"/>
      <c r="C29" s="17" t="s">
        <v>87</v>
      </c>
      <c r="D29" s="1998"/>
      <c r="E29" s="2011"/>
      <c r="F29" s="1987"/>
      <c r="G29" s="1980"/>
      <c r="H29" s="1980"/>
      <c r="I29" s="1980"/>
      <c r="J29" s="1985"/>
      <c r="K29" s="1990"/>
      <c r="L29" s="1982"/>
      <c r="M29" s="1988"/>
      <c r="N29" s="1980"/>
      <c r="O29" s="1980"/>
      <c r="P29" s="1980"/>
      <c r="Q29" s="1985"/>
      <c r="R29" s="1980"/>
      <c r="S29" s="1982"/>
      <c r="T29" s="103">
        <f t="shared" si="3"/>
        <v>0</v>
      </c>
      <c r="U29" s="138">
        <f t="shared" si="0"/>
        <v>0</v>
      </c>
      <c r="V29">
        <f t="shared" si="1"/>
        <v>0</v>
      </c>
    </row>
    <row r="30" spans="1:22" ht="25.5" customHeight="1">
      <c r="A30" s="1878"/>
      <c r="B30" s="1992">
        <v>12</v>
      </c>
      <c r="C30" s="17" t="s">
        <v>216</v>
      </c>
      <c r="D30" s="1997" t="s">
        <v>683</v>
      </c>
      <c r="E30" s="2012"/>
      <c r="F30" s="1938">
        <v>2</v>
      </c>
      <c r="G30" s="1666"/>
      <c r="H30" s="1666">
        <v>1</v>
      </c>
      <c r="I30" s="1666"/>
      <c r="J30" s="1700">
        <v>6</v>
      </c>
      <c r="K30" s="1983" t="s">
        <v>9</v>
      </c>
      <c r="L30" s="1984">
        <v>4</v>
      </c>
      <c r="M30" s="1671"/>
      <c r="N30" s="1666"/>
      <c r="O30" s="1666"/>
      <c r="P30" s="1666"/>
      <c r="Q30" s="1700"/>
      <c r="R30" s="1983"/>
      <c r="S30" s="1984"/>
      <c r="T30" s="103">
        <f t="shared" si="3"/>
        <v>0</v>
      </c>
      <c r="U30" s="138">
        <f t="shared" si="0"/>
        <v>3.857142857142857</v>
      </c>
      <c r="V30">
        <f t="shared" si="1"/>
        <v>0</v>
      </c>
    </row>
    <row r="31" spans="1:22" ht="15.75" customHeight="1">
      <c r="A31" s="1878"/>
      <c r="B31" s="1993"/>
      <c r="C31" s="17" t="s">
        <v>88</v>
      </c>
      <c r="D31" s="1998"/>
      <c r="E31" s="1695"/>
      <c r="F31" s="1987"/>
      <c r="G31" s="1980"/>
      <c r="H31" s="1980"/>
      <c r="I31" s="1980"/>
      <c r="J31" s="1985"/>
      <c r="K31" s="1980"/>
      <c r="L31" s="1982"/>
      <c r="M31" s="1988"/>
      <c r="N31" s="1980"/>
      <c r="O31" s="1980"/>
      <c r="P31" s="1980"/>
      <c r="Q31" s="1985"/>
      <c r="R31" s="1980"/>
      <c r="S31" s="1982"/>
      <c r="T31" s="103">
        <f t="shared" si="3"/>
        <v>0</v>
      </c>
      <c r="U31" s="138">
        <f t="shared" si="0"/>
        <v>0</v>
      </c>
      <c r="V31">
        <f t="shared" si="1"/>
        <v>0</v>
      </c>
    </row>
    <row r="32" spans="1:22" ht="16.5" customHeight="1">
      <c r="A32" s="1878"/>
      <c r="B32" s="1992">
        <v>13</v>
      </c>
      <c r="C32" s="17" t="s">
        <v>217</v>
      </c>
      <c r="D32" s="1997" t="s">
        <v>684</v>
      </c>
      <c r="E32" s="2012"/>
      <c r="F32" s="1938"/>
      <c r="G32" s="1666"/>
      <c r="H32" s="1666"/>
      <c r="I32" s="1666"/>
      <c r="J32" s="1700"/>
      <c r="K32" s="1983"/>
      <c r="L32" s="1984"/>
      <c r="M32" s="1671">
        <v>2</v>
      </c>
      <c r="N32" s="1666"/>
      <c r="O32" s="1666">
        <v>2</v>
      </c>
      <c r="P32" s="1666"/>
      <c r="Q32" s="1700">
        <v>4</v>
      </c>
      <c r="R32" s="1983" t="s">
        <v>15</v>
      </c>
      <c r="S32" s="1984">
        <v>4</v>
      </c>
      <c r="T32" s="103">
        <f t="shared" si="3"/>
        <v>2.857142857142857</v>
      </c>
      <c r="U32" s="138">
        <f t="shared" si="0"/>
        <v>0</v>
      </c>
      <c r="V32">
        <f t="shared" si="1"/>
        <v>2.857142857142857</v>
      </c>
    </row>
    <row r="33" spans="1:22" ht="15.75" customHeight="1">
      <c r="A33" s="1878"/>
      <c r="B33" s="1993"/>
      <c r="C33" s="17" t="s">
        <v>89</v>
      </c>
      <c r="D33" s="1998"/>
      <c r="E33" s="1695"/>
      <c r="F33" s="1987"/>
      <c r="G33" s="1980"/>
      <c r="H33" s="1980"/>
      <c r="I33" s="1980"/>
      <c r="J33" s="1985"/>
      <c r="K33" s="1980"/>
      <c r="L33" s="1982"/>
      <c r="M33" s="1988"/>
      <c r="N33" s="1980"/>
      <c r="O33" s="1980"/>
      <c r="P33" s="1980"/>
      <c r="Q33" s="1985"/>
      <c r="R33" s="1980"/>
      <c r="S33" s="1982"/>
      <c r="T33" s="103">
        <f t="shared" si="3"/>
        <v>0</v>
      </c>
      <c r="U33" s="138">
        <f t="shared" si="0"/>
        <v>0</v>
      </c>
      <c r="V33">
        <f t="shared" si="1"/>
        <v>0</v>
      </c>
    </row>
    <row r="34" spans="1:21" ht="24.75" customHeight="1">
      <c r="A34" s="1878"/>
      <c r="B34" s="1992">
        <v>14</v>
      </c>
      <c r="C34" s="17" t="s">
        <v>218</v>
      </c>
      <c r="D34" s="1997" t="s">
        <v>685</v>
      </c>
      <c r="E34" s="2012"/>
      <c r="F34" s="1938"/>
      <c r="G34" s="1666"/>
      <c r="H34" s="1666"/>
      <c r="I34" s="1666"/>
      <c r="J34" s="1700"/>
      <c r="K34" s="1983"/>
      <c r="L34" s="1984"/>
      <c r="M34" s="1671">
        <v>2</v>
      </c>
      <c r="N34" s="1666"/>
      <c r="O34" s="1666">
        <v>2</v>
      </c>
      <c r="P34" s="1666"/>
      <c r="Q34" s="1700">
        <v>5</v>
      </c>
      <c r="R34" s="1983" t="s">
        <v>15</v>
      </c>
      <c r="S34" s="1984">
        <v>5</v>
      </c>
      <c r="T34" s="103"/>
      <c r="U34" s="138"/>
    </row>
    <row r="35" spans="1:21" ht="15.75" customHeight="1">
      <c r="A35" s="1878"/>
      <c r="B35" s="1993"/>
      <c r="C35" s="17" t="s">
        <v>109</v>
      </c>
      <c r="D35" s="1998"/>
      <c r="E35" s="1695"/>
      <c r="F35" s="1987"/>
      <c r="G35" s="1980"/>
      <c r="H35" s="1980"/>
      <c r="I35" s="1980"/>
      <c r="J35" s="1985"/>
      <c r="K35" s="1980"/>
      <c r="L35" s="1982"/>
      <c r="M35" s="1988"/>
      <c r="N35" s="1980"/>
      <c r="O35" s="1980"/>
      <c r="P35" s="1980"/>
      <c r="Q35" s="1985"/>
      <c r="R35" s="1980"/>
      <c r="S35" s="1982"/>
      <c r="T35" s="103"/>
      <c r="U35" s="138"/>
    </row>
    <row r="36" spans="1:22" ht="13.5" customHeight="1">
      <c r="A36" s="1878"/>
      <c r="B36" s="1994">
        <v>15</v>
      </c>
      <c r="C36" s="17" t="s">
        <v>83</v>
      </c>
      <c r="D36" s="2015" t="s">
        <v>686</v>
      </c>
      <c r="E36" s="2013"/>
      <c r="F36" s="1945"/>
      <c r="G36" s="1946"/>
      <c r="H36" s="1946"/>
      <c r="I36" s="1946"/>
      <c r="J36" s="1933"/>
      <c r="K36" s="1990"/>
      <c r="L36" s="2001"/>
      <c r="M36" s="1885">
        <v>3</v>
      </c>
      <c r="N36" s="1871"/>
      <c r="O36" s="1871">
        <v>1</v>
      </c>
      <c r="P36" s="1871">
        <v>1</v>
      </c>
      <c r="Q36" s="1934">
        <v>3</v>
      </c>
      <c r="R36" s="2009" t="s">
        <v>15</v>
      </c>
      <c r="S36" s="2006">
        <v>5</v>
      </c>
      <c r="T36" s="103">
        <f t="shared" si="3"/>
        <v>3.5714285714285716</v>
      </c>
      <c r="U36" s="138">
        <f t="shared" si="0"/>
        <v>0</v>
      </c>
      <c r="V36">
        <f t="shared" si="1"/>
        <v>3.5714285714285716</v>
      </c>
    </row>
    <row r="37" spans="1:22" ht="25.5" customHeight="1" thickBot="1">
      <c r="A37" s="1887"/>
      <c r="B37" s="1995"/>
      <c r="C37" s="18" t="s">
        <v>836</v>
      </c>
      <c r="D37" s="2016"/>
      <c r="E37" s="1695"/>
      <c r="F37" s="1996"/>
      <c r="G37" s="1991"/>
      <c r="H37" s="1991"/>
      <c r="I37" s="1991"/>
      <c r="J37" s="2014"/>
      <c r="K37" s="1991"/>
      <c r="L37" s="2002"/>
      <c r="M37" s="2003"/>
      <c r="N37" s="2004"/>
      <c r="O37" s="2004"/>
      <c r="P37" s="2004"/>
      <c r="Q37" s="2008"/>
      <c r="R37" s="2010"/>
      <c r="S37" s="2007"/>
      <c r="T37" s="103">
        <f t="shared" si="3"/>
        <v>0</v>
      </c>
      <c r="U37" s="138">
        <f t="shared" si="0"/>
        <v>0</v>
      </c>
      <c r="V37">
        <f t="shared" si="1"/>
        <v>0</v>
      </c>
    </row>
    <row r="38" spans="1:22" ht="26.25" customHeight="1">
      <c r="A38" s="1743" t="s">
        <v>25</v>
      </c>
      <c r="B38" s="665">
        <v>16</v>
      </c>
      <c r="C38" s="16" t="s">
        <v>510</v>
      </c>
      <c r="D38" s="142" t="s">
        <v>222</v>
      </c>
      <c r="E38" s="72"/>
      <c r="F38" s="53">
        <v>2</v>
      </c>
      <c r="G38" s="40">
        <v>1</v>
      </c>
      <c r="H38" s="40"/>
      <c r="I38" s="40"/>
      <c r="J38" s="83"/>
      <c r="K38" s="44" t="s">
        <v>9</v>
      </c>
      <c r="L38" s="54">
        <v>3</v>
      </c>
      <c r="M38" s="47"/>
      <c r="N38" s="40"/>
      <c r="O38" s="40"/>
      <c r="P38" s="40"/>
      <c r="Q38" s="94"/>
      <c r="R38" s="40"/>
      <c r="S38" s="61"/>
      <c r="T38" s="103">
        <f t="shared" si="3"/>
        <v>0</v>
      </c>
      <c r="U38" s="138">
        <f t="shared" si="0"/>
        <v>2.142857142857143</v>
      </c>
      <c r="V38">
        <f t="shared" si="1"/>
        <v>0</v>
      </c>
    </row>
    <row r="39" spans="1:21" ht="15.75" customHeight="1">
      <c r="A39" s="1744"/>
      <c r="B39" s="959">
        <v>17</v>
      </c>
      <c r="C39" s="17" t="s">
        <v>511</v>
      </c>
      <c r="D39" s="1210" t="s">
        <v>162</v>
      </c>
      <c r="E39" s="73"/>
      <c r="F39" s="604">
        <v>2</v>
      </c>
      <c r="G39" s="602">
        <v>1</v>
      </c>
      <c r="H39" s="602"/>
      <c r="I39" s="602"/>
      <c r="J39" s="607"/>
      <c r="K39" s="606" t="s">
        <v>9</v>
      </c>
      <c r="L39" s="960">
        <v>3</v>
      </c>
      <c r="M39" s="961"/>
      <c r="N39" s="602"/>
      <c r="O39" s="602"/>
      <c r="P39" s="602"/>
      <c r="Q39" s="962"/>
      <c r="R39" s="602"/>
      <c r="S39" s="963"/>
      <c r="T39" s="103"/>
      <c r="U39" s="138"/>
    </row>
    <row r="40" spans="1:21" ht="15.75" customHeight="1">
      <c r="A40" s="1744"/>
      <c r="B40" s="1471">
        <v>18</v>
      </c>
      <c r="C40" s="17" t="s">
        <v>100</v>
      </c>
      <c r="D40" s="299" t="s">
        <v>195</v>
      </c>
      <c r="E40" s="73"/>
      <c r="F40" s="51"/>
      <c r="G40" s="38"/>
      <c r="H40" s="38"/>
      <c r="I40" s="38"/>
      <c r="J40" s="70"/>
      <c r="K40" s="1472"/>
      <c r="L40" s="1473"/>
      <c r="M40" s="45">
        <v>2</v>
      </c>
      <c r="N40" s="38">
        <v>1</v>
      </c>
      <c r="O40" s="38"/>
      <c r="P40" s="38"/>
      <c r="Q40" s="92"/>
      <c r="R40" s="38" t="s">
        <v>9</v>
      </c>
      <c r="S40" s="1463">
        <v>3</v>
      </c>
      <c r="T40" s="103"/>
      <c r="U40" s="138"/>
    </row>
    <row r="41" spans="1:22" ht="16.5" customHeight="1" thickBot="1">
      <c r="A41" s="1887"/>
      <c r="B41" s="1468">
        <v>19</v>
      </c>
      <c r="C41" s="613" t="s">
        <v>965</v>
      </c>
      <c r="D41" s="374" t="s">
        <v>538</v>
      </c>
      <c r="E41" s="950"/>
      <c r="F41" s="1361"/>
      <c r="G41" s="1360"/>
      <c r="H41" s="1360"/>
      <c r="I41" s="1360"/>
      <c r="J41" s="1455"/>
      <c r="K41" s="1469"/>
      <c r="L41" s="1470"/>
      <c r="M41" s="1365"/>
      <c r="N41" s="1360"/>
      <c r="O41" s="1360">
        <v>2</v>
      </c>
      <c r="P41" s="1360"/>
      <c r="Q41" s="1456"/>
      <c r="R41" s="1360" t="s">
        <v>9</v>
      </c>
      <c r="S41" s="1364">
        <v>3</v>
      </c>
      <c r="T41" s="103">
        <f>(S41*24-SUM(M41:P41)*14)/14</f>
        <v>3.142857142857143</v>
      </c>
      <c r="U41" s="138">
        <f>((24*L41)-(F41+G41+H41+I41)*14)/14</f>
        <v>0</v>
      </c>
      <c r="V41">
        <f>(((24*S41)-(M41+N41+O41+P41)*14))/14</f>
        <v>3.142857142857143</v>
      </c>
    </row>
    <row r="42" spans="1:22" ht="15" customHeight="1">
      <c r="A42" s="1681"/>
      <c r="B42" s="1683"/>
      <c r="C42" s="1684" t="s">
        <v>38</v>
      </c>
      <c r="D42" s="1685"/>
      <c r="E42" s="1685"/>
      <c r="F42" s="30">
        <f>SUM(F18:F36)</f>
        <v>15</v>
      </c>
      <c r="G42" s="31">
        <f>SUM(G18:G36)</f>
        <v>0</v>
      </c>
      <c r="H42" s="31">
        <f>SUM(H18:H36)</f>
        <v>6</v>
      </c>
      <c r="I42" s="31">
        <f>SUM(I18:I36)</f>
        <v>7</v>
      </c>
      <c r="J42" s="82">
        <f>SUM(J18:J37)</f>
        <v>24</v>
      </c>
      <c r="K42" s="62" t="s">
        <v>26</v>
      </c>
      <c r="L42" s="1689">
        <f>SUM(L18:L36)</f>
        <v>30</v>
      </c>
      <c r="M42" s="49">
        <f>SUM(M18:M37)</f>
        <v>14</v>
      </c>
      <c r="N42" s="31">
        <f>SUM(N18:N36)</f>
        <v>0</v>
      </c>
      <c r="O42" s="31">
        <f>SUM(O18:O36)</f>
        <v>11</v>
      </c>
      <c r="P42" s="31">
        <f>SUM(P18:P36)</f>
        <v>3</v>
      </c>
      <c r="Q42" s="77">
        <f>SUM(Q18:Q36)</f>
        <v>24</v>
      </c>
      <c r="R42" s="63" t="s">
        <v>26</v>
      </c>
      <c r="S42" s="1714">
        <f>SUM(S18:S36)</f>
        <v>30</v>
      </c>
      <c r="U42" s="138">
        <f>((24*L42)-(F42+G42+H42+I42)*14)/14</f>
        <v>23.428571428571427</v>
      </c>
      <c r="V42">
        <f>(((24*S42)-(M42+N42+O42+P42)*14))/14</f>
        <v>23.428571428571427</v>
      </c>
    </row>
    <row r="43" spans="1:22" ht="15">
      <c r="A43" s="1682"/>
      <c r="B43" s="1683"/>
      <c r="C43" s="1684"/>
      <c r="D43" s="1685"/>
      <c r="E43" s="1686"/>
      <c r="F43" s="1717">
        <f>F42+G42+H42+I42</f>
        <v>28</v>
      </c>
      <c r="G43" s="1718"/>
      <c r="H43" s="1718"/>
      <c r="I43" s="1718"/>
      <c r="J43" s="1719"/>
      <c r="K43" s="62" t="s">
        <v>29</v>
      </c>
      <c r="L43" s="1690"/>
      <c r="M43" s="1718">
        <f>M42+N42+O42+P42</f>
        <v>28</v>
      </c>
      <c r="N43" s="1718"/>
      <c r="O43" s="1718"/>
      <c r="P43" s="1718"/>
      <c r="Q43" s="1719"/>
      <c r="R43" s="63" t="s">
        <v>27</v>
      </c>
      <c r="S43" s="1715"/>
      <c r="U43" s="138">
        <f>((24*L43)-(F43+G43+H43+I43)*14)/14</f>
        <v>-28</v>
      </c>
      <c r="V43">
        <f>(((24*S43)-(M43+N43+O43+P43)*14))/14</f>
        <v>-28</v>
      </c>
    </row>
    <row r="44" spans="1:19" ht="13.5" thickBot="1">
      <c r="A44" s="1682"/>
      <c r="B44" s="1683"/>
      <c r="C44" s="1687"/>
      <c r="D44" s="1688"/>
      <c r="E44" s="1688"/>
      <c r="F44" s="1720"/>
      <c r="G44" s="1721"/>
      <c r="H44" s="1721"/>
      <c r="I44" s="1721"/>
      <c r="J44" s="1722"/>
      <c r="K44" s="64"/>
      <c r="L44" s="1691"/>
      <c r="M44" s="1721"/>
      <c r="N44" s="1721"/>
      <c r="O44" s="1721"/>
      <c r="P44" s="1721"/>
      <c r="Q44" s="1722"/>
      <c r="R44" s="65"/>
      <c r="S44" s="1716"/>
    </row>
    <row r="45" spans="2:5" ht="12.75">
      <c r="B45" t="s">
        <v>219</v>
      </c>
      <c r="E45" s="2"/>
    </row>
    <row r="46" spans="2:19" ht="22.5" customHeight="1">
      <c r="B46" s="2005" t="s">
        <v>785</v>
      </c>
      <c r="C46" s="2005"/>
      <c r="D46" s="2005"/>
      <c r="E46" s="2005"/>
      <c r="F46" s="2005"/>
      <c r="G46" s="2005"/>
      <c r="H46" s="2005"/>
      <c r="I46" s="2005"/>
      <c r="J46" s="2005"/>
      <c r="K46" s="2005"/>
      <c r="L46" s="2005"/>
      <c r="M46" s="2005"/>
      <c r="N46" s="2005"/>
      <c r="O46" s="2005"/>
      <c r="P46" s="2005"/>
      <c r="Q46" s="2005"/>
      <c r="R46" s="2005"/>
      <c r="S46" s="2005"/>
    </row>
    <row r="47" spans="2:19" ht="12.75">
      <c r="B47" s="1209"/>
      <c r="C47" s="1209"/>
      <c r="D47" s="1209"/>
      <c r="E47" s="1209"/>
      <c r="F47" s="1209"/>
      <c r="G47" s="1209"/>
      <c r="H47" s="1209"/>
      <c r="I47" s="1209"/>
      <c r="J47" s="1209"/>
      <c r="K47" s="1209"/>
      <c r="L47" s="1209"/>
      <c r="M47" s="1209"/>
      <c r="N47" s="1209"/>
      <c r="O47" s="1209"/>
      <c r="P47" s="1209"/>
      <c r="Q47" s="1209"/>
      <c r="R47" s="1209"/>
      <c r="S47" s="1209"/>
    </row>
    <row r="48" ht="16.5" customHeight="1">
      <c r="E48" s="2"/>
    </row>
    <row r="49" spans="3:14" ht="12.75">
      <c r="C49" s="3" t="s">
        <v>34</v>
      </c>
      <c r="D49" s="3"/>
      <c r="E49" s="3"/>
      <c r="F49" s="1"/>
      <c r="G49" s="1"/>
      <c r="H49" s="1"/>
      <c r="I49" s="1"/>
      <c r="J49" s="1"/>
      <c r="K49" s="1"/>
      <c r="L49" s="1"/>
      <c r="M49" s="1"/>
      <c r="N49" s="3" t="s">
        <v>35</v>
      </c>
    </row>
    <row r="50" spans="3:14" ht="12.75">
      <c r="C50" s="2" t="s">
        <v>37</v>
      </c>
      <c r="D50" s="2"/>
      <c r="E50" s="2"/>
      <c r="N50" s="2" t="s">
        <v>36</v>
      </c>
    </row>
  </sheetData>
  <sheetProtection/>
  <mergeCells count="109">
    <mergeCell ref="Q34:Q35"/>
    <mergeCell ref="R34:R35"/>
    <mergeCell ref="S34:S35"/>
    <mergeCell ref="K34:K35"/>
    <mergeCell ref="L34:L35"/>
    <mergeCell ref="M34:M35"/>
    <mergeCell ref="N34:N35"/>
    <mergeCell ref="O34:O35"/>
    <mergeCell ref="P34:P35"/>
    <mergeCell ref="E34:E35"/>
    <mergeCell ref="F34:F35"/>
    <mergeCell ref="G34:G35"/>
    <mergeCell ref="H34:H35"/>
    <mergeCell ref="I34:I35"/>
    <mergeCell ref="J34:J35"/>
    <mergeCell ref="E28:E29"/>
    <mergeCell ref="E30:E31"/>
    <mergeCell ref="E32:E33"/>
    <mergeCell ref="E36:E37"/>
    <mergeCell ref="J36:J37"/>
    <mergeCell ref="C42:E44"/>
    <mergeCell ref="D32:D33"/>
    <mergeCell ref="D36:D37"/>
    <mergeCell ref="I28:I29"/>
    <mergeCell ref="D34:D35"/>
    <mergeCell ref="B46:S46"/>
    <mergeCell ref="S36:S37"/>
    <mergeCell ref="O36:O37"/>
    <mergeCell ref="P36:P37"/>
    <mergeCell ref="Q36:Q37"/>
    <mergeCell ref="R36:R37"/>
    <mergeCell ref="K36:K37"/>
    <mergeCell ref="M43:Q44"/>
    <mergeCell ref="S32:S33"/>
    <mergeCell ref="P32:P33"/>
    <mergeCell ref="Q32:Q33"/>
    <mergeCell ref="L36:L37"/>
    <mergeCell ref="M36:M37"/>
    <mergeCell ref="N36:N37"/>
    <mergeCell ref="M32:M33"/>
    <mergeCell ref="N32:N33"/>
    <mergeCell ref="L32:L33"/>
    <mergeCell ref="R32:R33"/>
    <mergeCell ref="A18:A27"/>
    <mergeCell ref="A28:A37"/>
    <mergeCell ref="F36:F37"/>
    <mergeCell ref="G36:G37"/>
    <mergeCell ref="F32:F33"/>
    <mergeCell ref="D30:D31"/>
    <mergeCell ref="F30:F31"/>
    <mergeCell ref="G30:G31"/>
    <mergeCell ref="B28:B29"/>
    <mergeCell ref="D28:D29"/>
    <mergeCell ref="A42:A44"/>
    <mergeCell ref="B42:B44"/>
    <mergeCell ref="A38:A41"/>
    <mergeCell ref="B30:B31"/>
    <mergeCell ref="B32:B33"/>
    <mergeCell ref="B36:B37"/>
    <mergeCell ref="B34:B35"/>
    <mergeCell ref="K28:K29"/>
    <mergeCell ref="H36:H37"/>
    <mergeCell ref="I36:I37"/>
    <mergeCell ref="J30:J31"/>
    <mergeCell ref="H32:H33"/>
    <mergeCell ref="I32:I33"/>
    <mergeCell ref="J32:J33"/>
    <mergeCell ref="H30:H31"/>
    <mergeCell ref="I30:I31"/>
    <mergeCell ref="K30:K31"/>
    <mergeCell ref="P28:P29"/>
    <mergeCell ref="Q28:Q29"/>
    <mergeCell ref="M30:M31"/>
    <mergeCell ref="O30:O31"/>
    <mergeCell ref="O28:O29"/>
    <mergeCell ref="Q30:Q31"/>
    <mergeCell ref="N30:N31"/>
    <mergeCell ref="M28:M29"/>
    <mergeCell ref="N28:N29"/>
    <mergeCell ref="L28:L29"/>
    <mergeCell ref="J28:J29"/>
    <mergeCell ref="L42:L44"/>
    <mergeCell ref="F43:J44"/>
    <mergeCell ref="K32:K33"/>
    <mergeCell ref="G32:G33"/>
    <mergeCell ref="L30:L31"/>
    <mergeCell ref="F28:F29"/>
    <mergeCell ref="G28:G29"/>
    <mergeCell ref="H28:H29"/>
    <mergeCell ref="M15:Q16"/>
    <mergeCell ref="R15:R17"/>
    <mergeCell ref="S15:S17"/>
    <mergeCell ref="S42:S44"/>
    <mergeCell ref="R28:R29"/>
    <mergeCell ref="S28:S29"/>
    <mergeCell ref="P30:P31"/>
    <mergeCell ref="R30:R31"/>
    <mergeCell ref="S30:S31"/>
    <mergeCell ref="O32:O33"/>
    <mergeCell ref="M12:S14"/>
    <mergeCell ref="F15:J16"/>
    <mergeCell ref="K15:K17"/>
    <mergeCell ref="A12:A17"/>
    <mergeCell ref="B12:B17"/>
    <mergeCell ref="C12:C17"/>
    <mergeCell ref="E12:E17"/>
    <mergeCell ref="D12:D17"/>
    <mergeCell ref="F12:L14"/>
    <mergeCell ref="L15:L17"/>
  </mergeCells>
  <printOptions/>
  <pageMargins left="0.7" right="0" top="0.25" bottom="0.25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1"/>
  </sheetPr>
  <dimension ref="A1:V51"/>
  <sheetViews>
    <sheetView zoomScale="85" zoomScaleNormal="85" zoomScalePageLayoutView="0" workbookViewId="0" topLeftCell="A1">
      <selection activeCell="K2" sqref="K2"/>
    </sheetView>
  </sheetViews>
  <sheetFormatPr defaultColWidth="9.140625" defaultRowHeight="12.75"/>
  <cols>
    <col min="1" max="1" width="2.57421875" style="671" customWidth="1"/>
    <col min="2" max="2" width="3.140625" style="671" customWidth="1"/>
    <col min="3" max="3" width="29.421875" style="676" customWidth="1"/>
    <col min="4" max="4" width="11.00390625" style="671" customWidth="1"/>
    <col min="5" max="5" width="5.140625" style="671" customWidth="1"/>
    <col min="6" max="6" width="3.421875" style="671" customWidth="1"/>
    <col min="7" max="10" width="2.7109375" style="671" customWidth="1"/>
    <col min="11" max="11" width="3.57421875" style="671" customWidth="1"/>
    <col min="12" max="12" width="3.140625" style="671" customWidth="1"/>
    <col min="13" max="16" width="2.7109375" style="671" customWidth="1"/>
    <col min="17" max="17" width="3.28125" style="671" customWidth="1"/>
    <col min="18" max="18" width="3.8515625" style="671" customWidth="1"/>
    <col min="19" max="19" width="3.28125" style="671" customWidth="1"/>
    <col min="20" max="20" width="11.7109375" style="671" hidden="1" customWidth="1"/>
    <col min="21" max="21" width="9.140625" style="671" hidden="1" customWidth="1"/>
    <col min="22" max="16384" width="9.140625" style="671" customWidth="1"/>
  </cols>
  <sheetData>
    <row r="1" ht="12.75">
      <c r="K1" s="671" t="s">
        <v>967</v>
      </c>
    </row>
    <row r="2" spans="1:4" ht="15">
      <c r="A2" s="753" t="s">
        <v>1</v>
      </c>
      <c r="B2" s="751"/>
      <c r="C2" s="671"/>
      <c r="D2" s="923"/>
    </row>
    <row r="3" spans="1:14" ht="14.25">
      <c r="A3" s="752" t="s">
        <v>0</v>
      </c>
      <c r="B3" s="751"/>
      <c r="C3" s="671"/>
      <c r="D3" s="923"/>
      <c r="N3" s="671" t="s">
        <v>968</v>
      </c>
    </row>
    <row r="4" spans="1:11" ht="12.75">
      <c r="A4" s="751" t="s">
        <v>422</v>
      </c>
      <c r="B4" s="751"/>
      <c r="C4" s="671"/>
      <c r="D4" s="923"/>
      <c r="K4" s="671" t="s">
        <v>970</v>
      </c>
    </row>
    <row r="5" spans="1:4" ht="12.75">
      <c r="A5" s="751" t="s">
        <v>827</v>
      </c>
      <c r="B5" s="751"/>
      <c r="C5" s="671"/>
      <c r="D5" s="923"/>
    </row>
    <row r="6" spans="1:4" ht="12.75">
      <c r="A6" s="751" t="s">
        <v>2</v>
      </c>
      <c r="B6" s="751"/>
      <c r="C6" s="671"/>
      <c r="D6" s="923"/>
    </row>
    <row r="7" spans="1:4" ht="12.75">
      <c r="A7" s="751" t="s">
        <v>3</v>
      </c>
      <c r="B7" s="751"/>
      <c r="C7" s="671"/>
      <c r="D7" s="923"/>
    </row>
    <row r="8" spans="1:4" ht="12.75">
      <c r="A8" s="1358" t="s">
        <v>717</v>
      </c>
      <c r="B8" s="751"/>
      <c r="C8" s="671"/>
      <c r="D8" s="923"/>
    </row>
    <row r="9" spans="1:19" ht="12.75">
      <c r="A9" s="678" t="s">
        <v>943</v>
      </c>
      <c r="B9"/>
      <c r="C9"/>
      <c r="D9" s="2"/>
      <c r="E9"/>
      <c r="F9"/>
      <c r="G9"/>
      <c r="H9"/>
      <c r="I9"/>
      <c r="J9"/>
      <c r="K9"/>
      <c r="L9"/>
      <c r="M9"/>
      <c r="N9"/>
      <c r="O9"/>
      <c r="P9"/>
      <c r="Q9"/>
      <c r="R9"/>
      <c r="S9"/>
    </row>
    <row r="10" spans="1:19" ht="12.7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19" ht="18">
      <c r="A11"/>
      <c r="B11"/>
      <c r="C11"/>
      <c r="D11"/>
      <c r="E11"/>
      <c r="F11"/>
      <c r="G11" s="32" t="s">
        <v>4</v>
      </c>
      <c r="H11"/>
      <c r="I11"/>
      <c r="J11"/>
      <c r="K11"/>
      <c r="L11"/>
      <c r="M11"/>
      <c r="N11"/>
      <c r="O11"/>
      <c r="P11"/>
      <c r="Q11"/>
      <c r="R11"/>
      <c r="S11"/>
    </row>
    <row r="12" spans="1:19" ht="13.5" thickBot="1">
      <c r="A12" s="672" t="s">
        <v>939</v>
      </c>
      <c r="B12"/>
      <c r="C12"/>
      <c r="D12" s="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</row>
    <row r="13" spans="1:19" ht="12.75">
      <c r="A13" s="1598"/>
      <c r="B13" s="2017" t="s">
        <v>33</v>
      </c>
      <c r="C13" s="2020" t="s">
        <v>5</v>
      </c>
      <c r="D13" s="1590" t="s">
        <v>30</v>
      </c>
      <c r="E13" s="1836" t="s">
        <v>39</v>
      </c>
      <c r="F13" s="1625" t="s">
        <v>6</v>
      </c>
      <c r="G13" s="1590"/>
      <c r="H13" s="1590"/>
      <c r="I13" s="1590"/>
      <c r="J13" s="1590"/>
      <c r="K13" s="1590"/>
      <c r="L13" s="1591"/>
      <c r="M13" s="1589" t="s">
        <v>7</v>
      </c>
      <c r="N13" s="1590"/>
      <c r="O13" s="1590"/>
      <c r="P13" s="1590"/>
      <c r="Q13" s="1590"/>
      <c r="R13" s="1590"/>
      <c r="S13" s="1591"/>
    </row>
    <row r="14" spans="1:19" ht="12.75">
      <c r="A14" s="1598"/>
      <c r="B14" s="2018"/>
      <c r="C14" s="2021"/>
      <c r="D14" s="1593"/>
      <c r="E14" s="1837"/>
      <c r="F14" s="1626"/>
      <c r="G14" s="1593"/>
      <c r="H14" s="1593"/>
      <c r="I14" s="1593"/>
      <c r="J14" s="1593"/>
      <c r="K14" s="1593"/>
      <c r="L14" s="1594"/>
      <c r="M14" s="1592"/>
      <c r="N14" s="1593"/>
      <c r="O14" s="1593"/>
      <c r="P14" s="1593"/>
      <c r="Q14" s="1593"/>
      <c r="R14" s="1593"/>
      <c r="S14" s="1594"/>
    </row>
    <row r="15" spans="1:19" ht="12.75">
      <c r="A15" s="1598"/>
      <c r="B15" s="2018"/>
      <c r="C15" s="2021"/>
      <c r="D15" s="1593"/>
      <c r="E15" s="1837"/>
      <c r="F15" s="1626"/>
      <c r="G15" s="1593"/>
      <c r="H15" s="1593"/>
      <c r="I15" s="1593"/>
      <c r="J15" s="1593"/>
      <c r="K15" s="1593"/>
      <c r="L15" s="1594"/>
      <c r="M15" s="1592"/>
      <c r="N15" s="1593"/>
      <c r="O15" s="1593"/>
      <c r="P15" s="1593"/>
      <c r="Q15" s="1593"/>
      <c r="R15" s="1593"/>
      <c r="S15" s="1594"/>
    </row>
    <row r="16" spans="1:19" ht="12.75">
      <c r="A16" s="1598"/>
      <c r="B16" s="2018"/>
      <c r="C16" s="2021"/>
      <c r="D16" s="1593"/>
      <c r="E16" s="1837"/>
      <c r="F16" s="1848" t="s">
        <v>31</v>
      </c>
      <c r="G16" s="1820"/>
      <c r="H16" s="1820"/>
      <c r="I16" s="1820"/>
      <c r="J16" s="1820"/>
      <c r="K16" s="2024" t="s">
        <v>40</v>
      </c>
      <c r="L16" s="2027" t="s">
        <v>8</v>
      </c>
      <c r="M16" s="1839" t="s">
        <v>31</v>
      </c>
      <c r="N16" s="1820"/>
      <c r="O16" s="1820"/>
      <c r="P16" s="1820"/>
      <c r="Q16" s="1820"/>
      <c r="R16" s="2029" t="s">
        <v>40</v>
      </c>
      <c r="S16" s="2032" t="s">
        <v>8</v>
      </c>
    </row>
    <row r="17" spans="1:19" ht="12.75">
      <c r="A17" s="1598"/>
      <c r="B17" s="2018"/>
      <c r="C17" s="2021"/>
      <c r="D17" s="1593"/>
      <c r="E17" s="1837"/>
      <c r="F17" s="1848"/>
      <c r="G17" s="1820"/>
      <c r="H17" s="1820"/>
      <c r="I17" s="1820"/>
      <c r="J17" s="1820"/>
      <c r="K17" s="2025"/>
      <c r="L17" s="2028"/>
      <c r="M17" s="1839"/>
      <c r="N17" s="1820"/>
      <c r="O17" s="1820"/>
      <c r="P17" s="1820"/>
      <c r="Q17" s="1820"/>
      <c r="R17" s="2030"/>
      <c r="S17" s="2033"/>
    </row>
    <row r="18" spans="1:19" ht="13.5" thickBot="1">
      <c r="A18" s="1598"/>
      <c r="B18" s="2019"/>
      <c r="C18" s="2022"/>
      <c r="D18" s="1615"/>
      <c r="E18" s="2023"/>
      <c r="F18" s="838" t="s">
        <v>9</v>
      </c>
      <c r="G18" s="836" t="s">
        <v>10</v>
      </c>
      <c r="H18" s="836" t="s">
        <v>11</v>
      </c>
      <c r="I18" s="836" t="s">
        <v>12</v>
      </c>
      <c r="J18" s="836" t="s">
        <v>32</v>
      </c>
      <c r="K18" s="2026"/>
      <c r="L18" s="2028"/>
      <c r="M18" s="837" t="s">
        <v>9</v>
      </c>
      <c r="N18" s="836" t="s">
        <v>10</v>
      </c>
      <c r="O18" s="836" t="s">
        <v>11</v>
      </c>
      <c r="P18" s="836" t="s">
        <v>12</v>
      </c>
      <c r="Q18" s="836" t="s">
        <v>32</v>
      </c>
      <c r="R18" s="2031"/>
      <c r="S18" s="2033"/>
    </row>
    <row r="19" spans="1:21" ht="15">
      <c r="A19" s="2034" t="s">
        <v>13</v>
      </c>
      <c r="B19" s="747">
        <v>1</v>
      </c>
      <c r="C19" s="985" t="s">
        <v>536</v>
      </c>
      <c r="D19" s="976" t="s">
        <v>535</v>
      </c>
      <c r="E19" s="984"/>
      <c r="F19" s="702">
        <v>3</v>
      </c>
      <c r="G19" s="701"/>
      <c r="H19" s="701">
        <v>1</v>
      </c>
      <c r="I19" s="701">
        <v>1</v>
      </c>
      <c r="J19" s="976">
        <v>4</v>
      </c>
      <c r="K19" s="1114" t="s">
        <v>15</v>
      </c>
      <c r="L19" s="1113">
        <v>5</v>
      </c>
      <c r="M19" s="977"/>
      <c r="N19" s="701"/>
      <c r="O19" s="701"/>
      <c r="P19" s="701"/>
      <c r="Q19" s="976"/>
      <c r="R19" s="1114"/>
      <c r="S19" s="1113"/>
      <c r="T19" s="673">
        <f aca="true" t="shared" si="0" ref="T19:T38">((24*L19)-(F19+G19+H19+I19)*14)/14</f>
        <v>3.5714285714285716</v>
      </c>
      <c r="U19" s="671">
        <f>(((24*S19)-(SUM(M19:Q19)*14))/14)</f>
        <v>0</v>
      </c>
    </row>
    <row r="20" spans="1:21" ht="22.5">
      <c r="A20" s="2035"/>
      <c r="B20" s="743">
        <v>2</v>
      </c>
      <c r="C20" s="975" t="s">
        <v>534</v>
      </c>
      <c r="D20" s="973" t="s">
        <v>533</v>
      </c>
      <c r="E20" s="983"/>
      <c r="F20" s="691">
        <v>3</v>
      </c>
      <c r="G20" s="690"/>
      <c r="H20" s="690">
        <v>1</v>
      </c>
      <c r="I20" s="690">
        <v>1</v>
      </c>
      <c r="J20" s="973">
        <v>4</v>
      </c>
      <c r="K20" s="1111" t="s">
        <v>15</v>
      </c>
      <c r="L20" s="1110">
        <v>5</v>
      </c>
      <c r="M20" s="721"/>
      <c r="N20" s="690"/>
      <c r="O20" s="690"/>
      <c r="P20" s="690"/>
      <c r="Q20" s="973"/>
      <c r="R20" s="1111"/>
      <c r="S20" s="1110"/>
      <c r="T20" s="673">
        <f t="shared" si="0"/>
        <v>3.5714285714285716</v>
      </c>
      <c r="U20" s="671">
        <f>(((24*S20)-(SUM(M20:Q20)*14))/14)</f>
        <v>0</v>
      </c>
    </row>
    <row r="21" spans="1:21" ht="15">
      <c r="A21" s="2035"/>
      <c r="B21" s="743">
        <v>3</v>
      </c>
      <c r="C21" s="975" t="s">
        <v>532</v>
      </c>
      <c r="D21" s="973" t="s">
        <v>531</v>
      </c>
      <c r="E21" s="983"/>
      <c r="F21" s="691">
        <v>3</v>
      </c>
      <c r="G21" s="690"/>
      <c r="H21" s="690">
        <v>1</v>
      </c>
      <c r="I21" s="690">
        <v>2</v>
      </c>
      <c r="J21" s="973">
        <v>6</v>
      </c>
      <c r="K21" s="1111" t="s">
        <v>15</v>
      </c>
      <c r="L21" s="1110">
        <v>7</v>
      </c>
      <c r="M21" s="721"/>
      <c r="N21" s="690"/>
      <c r="O21" s="690"/>
      <c r="P21" s="690"/>
      <c r="Q21" s="973"/>
      <c r="R21" s="1111"/>
      <c r="S21" s="1110"/>
      <c r="T21" s="673">
        <f t="shared" si="0"/>
        <v>6</v>
      </c>
      <c r="U21" s="671">
        <f>(((24*S21)-(SUM(M21:Q21)*14))/14)</f>
        <v>0</v>
      </c>
    </row>
    <row r="22" spans="1:21" ht="15">
      <c r="A22" s="2035"/>
      <c r="B22" s="743">
        <v>4</v>
      </c>
      <c r="C22" s="975" t="s">
        <v>603</v>
      </c>
      <c r="D22" s="973" t="s">
        <v>530</v>
      </c>
      <c r="E22" s="983"/>
      <c r="F22" s="691"/>
      <c r="G22" s="690"/>
      <c r="H22" s="690">
        <v>2</v>
      </c>
      <c r="I22" s="690"/>
      <c r="J22" s="973">
        <v>1</v>
      </c>
      <c r="K22" s="1111" t="s">
        <v>9</v>
      </c>
      <c r="L22" s="1110">
        <v>2</v>
      </c>
      <c r="M22" s="721"/>
      <c r="N22" s="690"/>
      <c r="O22" s="690"/>
      <c r="P22" s="690"/>
      <c r="Q22" s="973"/>
      <c r="R22" s="1111"/>
      <c r="S22" s="1110"/>
      <c r="T22" s="673">
        <f t="shared" si="0"/>
        <v>1.4285714285714286</v>
      </c>
      <c r="U22" s="671">
        <f>(((24*S22)-(SUM(M22:Q22)*14))/14)</f>
        <v>0</v>
      </c>
    </row>
    <row r="23" spans="1:21" ht="15">
      <c r="A23" s="2035"/>
      <c r="B23" s="743">
        <v>5</v>
      </c>
      <c r="C23" s="975" t="s">
        <v>529</v>
      </c>
      <c r="D23" s="973" t="s">
        <v>840</v>
      </c>
      <c r="E23" s="983"/>
      <c r="F23" s="691"/>
      <c r="G23" s="690"/>
      <c r="H23" s="690"/>
      <c r="I23" s="690"/>
      <c r="J23" s="973"/>
      <c r="K23" s="1111"/>
      <c r="L23" s="1110"/>
      <c r="M23" s="821">
        <v>2</v>
      </c>
      <c r="N23" s="796"/>
      <c r="O23" s="796">
        <v>1</v>
      </c>
      <c r="P23" s="796"/>
      <c r="Q23" s="795">
        <v>1</v>
      </c>
      <c r="R23" s="1112" t="s">
        <v>9</v>
      </c>
      <c r="S23" s="1107">
        <v>2</v>
      </c>
      <c r="T23" s="673">
        <f t="shared" si="0"/>
        <v>0</v>
      </c>
      <c r="U23" s="671">
        <f aca="true" t="shared" si="1" ref="U23:U38">(((24*S23)-(M23+N23+O23+P23)*14))/14</f>
        <v>0.42857142857142855</v>
      </c>
    </row>
    <row r="24" spans="1:21" ht="15">
      <c r="A24" s="2035"/>
      <c r="B24" s="743">
        <v>6</v>
      </c>
      <c r="C24" s="975" t="s">
        <v>85</v>
      </c>
      <c r="D24" s="973" t="s">
        <v>841</v>
      </c>
      <c r="E24" s="983"/>
      <c r="F24" s="691"/>
      <c r="G24" s="690"/>
      <c r="H24" s="690"/>
      <c r="I24" s="690"/>
      <c r="J24" s="973"/>
      <c r="K24" s="1111"/>
      <c r="L24" s="1110"/>
      <c r="M24" s="821">
        <v>2</v>
      </c>
      <c r="N24" s="796"/>
      <c r="O24" s="796">
        <v>1</v>
      </c>
      <c r="P24" s="796"/>
      <c r="Q24" s="795">
        <v>2</v>
      </c>
      <c r="R24" s="1112" t="s">
        <v>9</v>
      </c>
      <c r="S24" s="1107">
        <v>3</v>
      </c>
      <c r="T24" s="673">
        <f t="shared" si="0"/>
        <v>0</v>
      </c>
      <c r="U24" s="671">
        <f t="shared" si="1"/>
        <v>2.142857142857143</v>
      </c>
    </row>
    <row r="25" spans="1:21" ht="15">
      <c r="A25" s="2035"/>
      <c r="B25" s="743">
        <v>7</v>
      </c>
      <c r="C25" s="975" t="s">
        <v>602</v>
      </c>
      <c r="D25" s="973" t="s">
        <v>842</v>
      </c>
      <c r="E25" s="983"/>
      <c r="F25" s="691"/>
      <c r="G25" s="690"/>
      <c r="H25" s="690"/>
      <c r="I25" s="690"/>
      <c r="J25" s="973"/>
      <c r="K25" s="1111"/>
      <c r="L25" s="1110"/>
      <c r="M25" s="721"/>
      <c r="N25" s="690"/>
      <c r="O25" s="690">
        <v>2</v>
      </c>
      <c r="P25" s="690"/>
      <c r="Q25" s="973">
        <v>1</v>
      </c>
      <c r="R25" s="1111" t="s">
        <v>9</v>
      </c>
      <c r="S25" s="1110">
        <v>2</v>
      </c>
      <c r="T25" s="673">
        <f t="shared" si="0"/>
        <v>0</v>
      </c>
      <c r="U25" s="671">
        <f t="shared" si="1"/>
        <v>1.4285714285714286</v>
      </c>
    </row>
    <row r="26" spans="1:21" ht="22.5">
      <c r="A26" s="2035"/>
      <c r="B26" s="743">
        <v>8</v>
      </c>
      <c r="C26" s="975" t="s">
        <v>574</v>
      </c>
      <c r="D26" s="973" t="s">
        <v>843</v>
      </c>
      <c r="E26" s="983"/>
      <c r="F26" s="691"/>
      <c r="G26" s="690"/>
      <c r="H26" s="690"/>
      <c r="I26" s="690"/>
      <c r="J26" s="973"/>
      <c r="K26" s="1111"/>
      <c r="L26" s="1110"/>
      <c r="M26" s="721">
        <v>2</v>
      </c>
      <c r="N26" s="690"/>
      <c r="O26" s="690"/>
      <c r="P26" s="690">
        <v>2</v>
      </c>
      <c r="Q26" s="973">
        <v>4</v>
      </c>
      <c r="R26" s="1111" t="s">
        <v>15</v>
      </c>
      <c r="S26" s="1110">
        <v>5</v>
      </c>
      <c r="T26" s="673">
        <f t="shared" si="0"/>
        <v>0</v>
      </c>
      <c r="U26" s="671">
        <f t="shared" si="1"/>
        <v>4.571428571428571</v>
      </c>
    </row>
    <row r="27" spans="1:21" ht="24">
      <c r="A27" s="2036"/>
      <c r="B27" s="743">
        <v>9</v>
      </c>
      <c r="C27" s="1230" t="s">
        <v>780</v>
      </c>
      <c r="D27" s="982" t="s">
        <v>528</v>
      </c>
      <c r="E27" s="981"/>
      <c r="F27" s="800"/>
      <c r="G27" s="799"/>
      <c r="H27" s="799"/>
      <c r="I27" s="799">
        <v>2</v>
      </c>
      <c r="J27" s="798">
        <v>1</v>
      </c>
      <c r="K27" s="1108" t="s">
        <v>24</v>
      </c>
      <c r="L27" s="1109">
        <v>2</v>
      </c>
      <c r="M27" s="821"/>
      <c r="N27" s="796"/>
      <c r="O27" s="796"/>
      <c r="P27" s="796">
        <v>2</v>
      </c>
      <c r="Q27" s="795">
        <v>2</v>
      </c>
      <c r="R27" s="1108" t="s">
        <v>24</v>
      </c>
      <c r="S27" s="1107">
        <v>2</v>
      </c>
      <c r="T27" s="673">
        <f t="shared" si="0"/>
        <v>1.4285714285714286</v>
      </c>
      <c r="U27" s="671">
        <f t="shared" si="1"/>
        <v>1.4285714285714286</v>
      </c>
    </row>
    <row r="28" spans="1:21" ht="24.75" thickBot="1">
      <c r="A28" s="2036"/>
      <c r="B28" s="765">
        <v>10</v>
      </c>
      <c r="C28" s="1223" t="s">
        <v>784</v>
      </c>
      <c r="D28" s="980" t="s">
        <v>527</v>
      </c>
      <c r="E28" s="979"/>
      <c r="F28" s="817"/>
      <c r="G28" s="816"/>
      <c r="H28" s="816"/>
      <c r="I28" s="816"/>
      <c r="J28" s="815"/>
      <c r="K28" s="1106"/>
      <c r="L28" s="1105"/>
      <c r="M28" s="812"/>
      <c r="N28" s="811"/>
      <c r="O28" s="811"/>
      <c r="P28" s="811"/>
      <c r="Q28" s="810"/>
      <c r="R28" s="1104" t="s">
        <v>196</v>
      </c>
      <c r="S28" s="1103" t="s">
        <v>163</v>
      </c>
      <c r="T28" s="673">
        <f t="shared" si="0"/>
        <v>0</v>
      </c>
      <c r="U28" s="671">
        <f t="shared" si="1"/>
        <v>-17.142857142857142</v>
      </c>
    </row>
    <row r="29" spans="1:21" ht="15">
      <c r="A29" s="2034" t="s">
        <v>51</v>
      </c>
      <c r="B29" s="1590">
        <v>11</v>
      </c>
      <c r="C29" s="978" t="s">
        <v>526</v>
      </c>
      <c r="D29" s="973" t="s">
        <v>844</v>
      </c>
      <c r="E29" s="2039"/>
      <c r="F29" s="1610">
        <v>2</v>
      </c>
      <c r="G29" s="1631"/>
      <c r="H29" s="1631">
        <v>2</v>
      </c>
      <c r="I29" s="1631"/>
      <c r="J29" s="2044">
        <v>6</v>
      </c>
      <c r="K29" s="2046" t="s">
        <v>9</v>
      </c>
      <c r="L29" s="2048">
        <v>6</v>
      </c>
      <c r="M29" s="2050"/>
      <c r="N29" s="1631"/>
      <c r="O29" s="1631"/>
      <c r="P29" s="1631"/>
      <c r="Q29" s="2044"/>
      <c r="R29" s="2046"/>
      <c r="S29" s="2048"/>
      <c r="T29" s="673">
        <f t="shared" si="0"/>
        <v>6.285714285714286</v>
      </c>
      <c r="U29" s="671">
        <f t="shared" si="1"/>
        <v>0</v>
      </c>
    </row>
    <row r="30" spans="1:21" ht="22.5">
      <c r="A30" s="2037"/>
      <c r="B30" s="1593"/>
      <c r="C30" s="975" t="s">
        <v>524</v>
      </c>
      <c r="D30" s="973" t="s">
        <v>845</v>
      </c>
      <c r="E30" s="2040"/>
      <c r="F30" s="2041"/>
      <c r="G30" s="2042"/>
      <c r="H30" s="2042"/>
      <c r="I30" s="2042"/>
      <c r="J30" s="2045"/>
      <c r="K30" s="2047"/>
      <c r="L30" s="2049"/>
      <c r="M30" s="2051"/>
      <c r="N30" s="2042"/>
      <c r="O30" s="2042"/>
      <c r="P30" s="2042"/>
      <c r="Q30" s="2045"/>
      <c r="R30" s="2047"/>
      <c r="S30" s="2049"/>
      <c r="T30" s="673">
        <f t="shared" si="0"/>
        <v>0</v>
      </c>
      <c r="U30" s="671">
        <f t="shared" si="1"/>
        <v>0</v>
      </c>
    </row>
    <row r="31" spans="1:21" ht="15">
      <c r="A31" s="2037"/>
      <c r="B31" s="1593">
        <v>12</v>
      </c>
      <c r="C31" s="975" t="s">
        <v>522</v>
      </c>
      <c r="D31" s="973" t="s">
        <v>525</v>
      </c>
      <c r="E31" s="2043"/>
      <c r="F31" s="2041">
        <v>2</v>
      </c>
      <c r="G31" s="2042"/>
      <c r="H31" s="2042"/>
      <c r="I31" s="2042">
        <v>2</v>
      </c>
      <c r="J31" s="2045">
        <v>2</v>
      </c>
      <c r="K31" s="2047" t="s">
        <v>9</v>
      </c>
      <c r="L31" s="2049">
        <v>3</v>
      </c>
      <c r="M31" s="2051"/>
      <c r="N31" s="2042"/>
      <c r="O31" s="2042"/>
      <c r="P31" s="2042"/>
      <c r="Q31" s="2045"/>
      <c r="R31" s="2047"/>
      <c r="S31" s="2049"/>
      <c r="T31" s="673">
        <f t="shared" si="0"/>
        <v>1.1428571428571428</v>
      </c>
      <c r="U31" s="671">
        <f t="shared" si="1"/>
        <v>0</v>
      </c>
    </row>
    <row r="32" spans="1:21" ht="15">
      <c r="A32" s="2037"/>
      <c r="B32" s="1593"/>
      <c r="C32" s="975" t="s">
        <v>520</v>
      </c>
      <c r="D32" s="973" t="s">
        <v>523</v>
      </c>
      <c r="E32" s="2040"/>
      <c r="F32" s="2041"/>
      <c r="G32" s="2042"/>
      <c r="H32" s="2042"/>
      <c r="I32" s="2042"/>
      <c r="J32" s="2045"/>
      <c r="K32" s="2047"/>
      <c r="L32" s="2049"/>
      <c r="M32" s="2051"/>
      <c r="N32" s="2042"/>
      <c r="O32" s="2042"/>
      <c r="P32" s="2042"/>
      <c r="Q32" s="2045"/>
      <c r="R32" s="2047"/>
      <c r="S32" s="2049"/>
      <c r="T32" s="673">
        <f t="shared" si="0"/>
        <v>0</v>
      </c>
      <c r="U32" s="671">
        <f t="shared" si="1"/>
        <v>0</v>
      </c>
    </row>
    <row r="33" spans="1:21" ht="22.5">
      <c r="A33" s="2037"/>
      <c r="B33" s="1593">
        <v>13</v>
      </c>
      <c r="C33" s="975" t="s">
        <v>518</v>
      </c>
      <c r="D33" s="973" t="s">
        <v>521</v>
      </c>
      <c r="E33" s="2043"/>
      <c r="F33" s="2041"/>
      <c r="G33" s="2042"/>
      <c r="H33" s="2042"/>
      <c r="I33" s="2042"/>
      <c r="J33" s="2045"/>
      <c r="K33" s="2047"/>
      <c r="L33" s="2049"/>
      <c r="M33" s="2051">
        <v>2</v>
      </c>
      <c r="N33" s="2042"/>
      <c r="O33" s="2042">
        <v>2</v>
      </c>
      <c r="P33" s="2042"/>
      <c r="Q33" s="2045">
        <v>3</v>
      </c>
      <c r="R33" s="2047" t="s">
        <v>15</v>
      </c>
      <c r="S33" s="2049">
        <v>5</v>
      </c>
      <c r="T33" s="673">
        <f t="shared" si="0"/>
        <v>0</v>
      </c>
      <c r="U33" s="671">
        <f t="shared" si="1"/>
        <v>4.571428571428571</v>
      </c>
    </row>
    <row r="34" spans="1:21" ht="22.5">
      <c r="A34" s="2037"/>
      <c r="B34" s="1593"/>
      <c r="C34" s="975" t="s">
        <v>516</v>
      </c>
      <c r="D34" s="973" t="s">
        <v>519</v>
      </c>
      <c r="E34" s="2040"/>
      <c r="F34" s="2041"/>
      <c r="G34" s="2042"/>
      <c r="H34" s="2042"/>
      <c r="I34" s="2042"/>
      <c r="J34" s="2045"/>
      <c r="K34" s="2047"/>
      <c r="L34" s="2049"/>
      <c r="M34" s="2051"/>
      <c r="N34" s="2042"/>
      <c r="O34" s="2042"/>
      <c r="P34" s="2042"/>
      <c r="Q34" s="2045"/>
      <c r="R34" s="2047"/>
      <c r="S34" s="2049"/>
      <c r="T34" s="673">
        <f t="shared" si="0"/>
        <v>0</v>
      </c>
      <c r="U34" s="671">
        <f t="shared" si="1"/>
        <v>0</v>
      </c>
    </row>
    <row r="35" spans="1:20" ht="22.5">
      <c r="A35" s="2037"/>
      <c r="B35" s="1593">
        <v>14</v>
      </c>
      <c r="C35" s="975" t="s">
        <v>573</v>
      </c>
      <c r="D35" s="973" t="s">
        <v>517</v>
      </c>
      <c r="E35" s="2043"/>
      <c r="F35" s="2041"/>
      <c r="G35" s="2042"/>
      <c r="H35" s="2042"/>
      <c r="I35" s="2042"/>
      <c r="J35" s="2045"/>
      <c r="K35" s="2047"/>
      <c r="L35" s="2049"/>
      <c r="M35" s="2051">
        <v>3</v>
      </c>
      <c r="N35" s="2042"/>
      <c r="O35" s="2042">
        <v>2</v>
      </c>
      <c r="P35" s="2042"/>
      <c r="Q35" s="2045">
        <v>6</v>
      </c>
      <c r="R35" s="2047" t="s">
        <v>15</v>
      </c>
      <c r="S35" s="2049">
        <v>6</v>
      </c>
      <c r="T35" s="673"/>
    </row>
    <row r="36" spans="1:20" ht="15">
      <c r="A36" s="2037"/>
      <c r="B36" s="1593"/>
      <c r="C36" s="975" t="s">
        <v>513</v>
      </c>
      <c r="D36" s="973" t="s">
        <v>515</v>
      </c>
      <c r="E36" s="2040"/>
      <c r="F36" s="2041"/>
      <c r="G36" s="2042"/>
      <c r="H36" s="2042"/>
      <c r="I36" s="2042"/>
      <c r="J36" s="2045"/>
      <c r="K36" s="2047"/>
      <c r="L36" s="2049"/>
      <c r="M36" s="2051"/>
      <c r="N36" s="2042"/>
      <c r="O36" s="2042"/>
      <c r="P36" s="2042"/>
      <c r="Q36" s="2045"/>
      <c r="R36" s="2047"/>
      <c r="S36" s="2049"/>
      <c r="T36" s="673"/>
    </row>
    <row r="37" spans="1:21" ht="15">
      <c r="A37" s="2037"/>
      <c r="B37" s="2052">
        <v>15</v>
      </c>
      <c r="C37" s="975" t="s">
        <v>83</v>
      </c>
      <c r="D37" s="974" t="s">
        <v>514</v>
      </c>
      <c r="E37" s="2053"/>
      <c r="F37" s="2055"/>
      <c r="G37" s="2056"/>
      <c r="H37" s="2056"/>
      <c r="I37" s="2056"/>
      <c r="J37" s="2057"/>
      <c r="K37" s="2059"/>
      <c r="L37" s="2061"/>
      <c r="M37" s="1885">
        <v>3</v>
      </c>
      <c r="N37" s="1871"/>
      <c r="O37" s="1871">
        <v>1</v>
      </c>
      <c r="P37" s="1871">
        <v>1</v>
      </c>
      <c r="Q37" s="1934">
        <v>3</v>
      </c>
      <c r="R37" s="2009" t="s">
        <v>15</v>
      </c>
      <c r="S37" s="2006">
        <v>5</v>
      </c>
      <c r="T37" s="673">
        <f t="shared" si="0"/>
        <v>0</v>
      </c>
      <c r="U37" s="671">
        <f t="shared" si="1"/>
        <v>3.5714285714285716</v>
      </c>
    </row>
    <row r="38" spans="1:21" ht="15.75" customHeight="1" thickBot="1">
      <c r="A38" s="2038"/>
      <c r="B38" s="1847"/>
      <c r="C38" s="1223" t="s">
        <v>836</v>
      </c>
      <c r="D38" s="972" t="s">
        <v>512</v>
      </c>
      <c r="E38" s="2054"/>
      <c r="F38" s="1611"/>
      <c r="G38" s="1632"/>
      <c r="H38" s="1632"/>
      <c r="I38" s="1632"/>
      <c r="J38" s="2058"/>
      <c r="K38" s="2060"/>
      <c r="L38" s="2062"/>
      <c r="M38" s="2003"/>
      <c r="N38" s="2004"/>
      <c r="O38" s="2004"/>
      <c r="P38" s="2004"/>
      <c r="Q38" s="2008"/>
      <c r="R38" s="2010"/>
      <c r="S38" s="2007"/>
      <c r="T38" s="673">
        <f t="shared" si="0"/>
        <v>0</v>
      </c>
      <c r="U38" s="671">
        <f t="shared" si="1"/>
        <v>0</v>
      </c>
    </row>
    <row r="39" spans="1:22" ht="26.25" customHeight="1">
      <c r="A39" s="1743" t="s">
        <v>25</v>
      </c>
      <c r="B39" s="665">
        <v>16</v>
      </c>
      <c r="C39" s="16" t="s">
        <v>510</v>
      </c>
      <c r="D39" s="142" t="s">
        <v>222</v>
      </c>
      <c r="E39" s="72"/>
      <c r="F39" s="53">
        <v>2</v>
      </c>
      <c r="G39" s="40">
        <v>1</v>
      </c>
      <c r="H39" s="40"/>
      <c r="I39" s="40"/>
      <c r="J39" s="83"/>
      <c r="K39" s="44" t="s">
        <v>9</v>
      </c>
      <c r="L39" s="54">
        <v>3</v>
      </c>
      <c r="M39" s="47"/>
      <c r="N39" s="40"/>
      <c r="O39" s="40"/>
      <c r="P39" s="40"/>
      <c r="Q39" s="94"/>
      <c r="R39" s="40"/>
      <c r="S39" s="61"/>
      <c r="T39" s="103">
        <f>(S39*24-SUM(M39:P39)*14)/14</f>
        <v>0</v>
      </c>
      <c r="U39" s="138">
        <f>((24*L39)-(F39+G39+H39+I39)*14)/14</f>
        <v>2.142857142857143</v>
      </c>
      <c r="V39">
        <f>(((24*S39)-(M39+N39+O39+P39)*14))/14</f>
        <v>0</v>
      </c>
    </row>
    <row r="40" spans="1:21" ht="15.75" customHeight="1">
      <c r="A40" s="1744"/>
      <c r="B40" s="959">
        <v>17</v>
      </c>
      <c r="C40" s="17" t="s">
        <v>511</v>
      </c>
      <c r="D40" s="1210" t="s">
        <v>162</v>
      </c>
      <c r="E40" s="73"/>
      <c r="F40" s="604">
        <v>2</v>
      </c>
      <c r="G40" s="602">
        <v>1</v>
      </c>
      <c r="H40" s="602"/>
      <c r="I40" s="602"/>
      <c r="J40" s="607"/>
      <c r="K40" s="606" t="s">
        <v>9</v>
      </c>
      <c r="L40" s="960">
        <v>3</v>
      </c>
      <c r="M40" s="961"/>
      <c r="N40" s="602"/>
      <c r="O40" s="602"/>
      <c r="P40" s="602"/>
      <c r="Q40" s="962"/>
      <c r="R40" s="602"/>
      <c r="S40" s="963"/>
      <c r="T40" s="103"/>
      <c r="U40" s="138"/>
    </row>
    <row r="41" spans="1:21" ht="15.75" customHeight="1">
      <c r="A41" s="1744"/>
      <c r="B41" s="1471">
        <v>18</v>
      </c>
      <c r="C41" s="17" t="s">
        <v>100</v>
      </c>
      <c r="D41" s="299" t="s">
        <v>195</v>
      </c>
      <c r="E41" s="73"/>
      <c r="F41" s="51"/>
      <c r="G41" s="38"/>
      <c r="H41" s="38"/>
      <c r="I41" s="38"/>
      <c r="J41" s="70"/>
      <c r="K41" s="1472"/>
      <c r="L41" s="1473"/>
      <c r="M41" s="45">
        <v>2</v>
      </c>
      <c r="N41" s="38">
        <v>1</v>
      </c>
      <c r="O41" s="38"/>
      <c r="P41" s="38"/>
      <c r="Q41" s="92"/>
      <c r="R41" s="38" t="s">
        <v>9</v>
      </c>
      <c r="S41" s="1463">
        <v>3</v>
      </c>
      <c r="T41" s="103"/>
      <c r="U41" s="138"/>
    </row>
    <row r="42" spans="1:22" ht="16.5" customHeight="1" thickBot="1">
      <c r="A42" s="1887"/>
      <c r="B42" s="1468">
        <v>19</v>
      </c>
      <c r="C42" s="613" t="s">
        <v>965</v>
      </c>
      <c r="D42" s="374" t="s">
        <v>538</v>
      </c>
      <c r="E42" s="950"/>
      <c r="F42" s="1361"/>
      <c r="G42" s="1360"/>
      <c r="H42" s="1360"/>
      <c r="I42" s="1360"/>
      <c r="J42" s="1455"/>
      <c r="K42" s="1469"/>
      <c r="L42" s="1470"/>
      <c r="M42" s="1365"/>
      <c r="N42" s="1360"/>
      <c r="O42" s="1360">
        <v>2</v>
      </c>
      <c r="P42" s="1360"/>
      <c r="Q42" s="1456"/>
      <c r="R42" s="1360" t="s">
        <v>9</v>
      </c>
      <c r="S42" s="1364">
        <v>3</v>
      </c>
      <c r="T42" s="103">
        <f>(S42*24-SUM(M42:P42)*14)/14</f>
        <v>3.142857142857143</v>
      </c>
      <c r="U42" s="138">
        <f>((24*L42)-(F42+G42+H42+I42)*14)/14</f>
        <v>0</v>
      </c>
      <c r="V42">
        <f>(((24*S42)-(M42+N42+O42+P42)*14))/14</f>
        <v>3.142857142857143</v>
      </c>
    </row>
    <row r="43" spans="1:22" ht="15" customHeight="1">
      <c r="A43" s="1681"/>
      <c r="B43" s="1683"/>
      <c r="C43" s="1684" t="s">
        <v>38</v>
      </c>
      <c r="D43" s="1685"/>
      <c r="E43" s="1685"/>
      <c r="F43" s="30">
        <f>SUM(F19:F37)</f>
        <v>13</v>
      </c>
      <c r="G43" s="31">
        <f>SUM(G19:G37)</f>
        <v>0</v>
      </c>
      <c r="H43" s="31">
        <f>SUM(H19:H37)</f>
        <v>7</v>
      </c>
      <c r="I43" s="31">
        <f>SUM(I19:I37)</f>
        <v>8</v>
      </c>
      <c r="J43" s="82">
        <f>SUM(J19:J38)</f>
        <v>24</v>
      </c>
      <c r="K43" s="62" t="s">
        <v>99</v>
      </c>
      <c r="L43" s="1689">
        <f>SUM(L19:L37)</f>
        <v>30</v>
      </c>
      <c r="M43" s="49">
        <f>SUM(M19:M38)</f>
        <v>14</v>
      </c>
      <c r="N43" s="31">
        <f>SUM(N19:N37)</f>
        <v>0</v>
      </c>
      <c r="O43" s="31">
        <f>SUM(O19:O37)</f>
        <v>9</v>
      </c>
      <c r="P43" s="31">
        <f>SUM(P19:P37)</f>
        <v>5</v>
      </c>
      <c r="Q43" s="77">
        <f>SUM(Q19:Q37)</f>
        <v>22</v>
      </c>
      <c r="R43" s="63" t="s">
        <v>26</v>
      </c>
      <c r="S43" s="1714">
        <f>SUM(S19:S37)</f>
        <v>30</v>
      </c>
      <c r="U43" s="138">
        <f>((24*L43)-(F43+G43+H43+I43)*14)/14</f>
        <v>23.428571428571427</v>
      </c>
      <c r="V43">
        <f>(((24*S43)-(M43+N43+O43+P43)*14))/14</f>
        <v>23.428571428571427</v>
      </c>
    </row>
    <row r="44" spans="1:22" ht="15">
      <c r="A44" s="1682"/>
      <c r="B44" s="1683"/>
      <c r="C44" s="1684"/>
      <c r="D44" s="1685"/>
      <c r="E44" s="1686"/>
      <c r="F44" s="1717">
        <f>F43+G43+H43+I43</f>
        <v>28</v>
      </c>
      <c r="G44" s="1718"/>
      <c r="H44" s="1718"/>
      <c r="I44" s="1718"/>
      <c r="J44" s="1719"/>
      <c r="K44" s="62" t="s">
        <v>27</v>
      </c>
      <c r="L44" s="1690"/>
      <c r="M44" s="1718">
        <f>M43+N43+O43+P43</f>
        <v>28</v>
      </c>
      <c r="N44" s="1718"/>
      <c r="O44" s="1718"/>
      <c r="P44" s="1718"/>
      <c r="Q44" s="1719"/>
      <c r="R44" s="63" t="s">
        <v>27</v>
      </c>
      <c r="S44" s="1715"/>
      <c r="U44" s="138">
        <f>((24*L44)-(F44+G44+H44+I44)*14)/14</f>
        <v>-28</v>
      </c>
      <c r="V44">
        <f>(((24*S44)-(M44+N44+O44+P44)*14))/14</f>
        <v>-28</v>
      </c>
    </row>
    <row r="45" spans="1:19" ht="13.5" thickBot="1">
      <c r="A45" s="1682"/>
      <c r="B45" s="1683"/>
      <c r="C45" s="1687"/>
      <c r="D45" s="1688"/>
      <c r="E45" s="1688"/>
      <c r="F45" s="1720"/>
      <c r="G45" s="1721"/>
      <c r="H45" s="1721"/>
      <c r="I45" s="1721"/>
      <c r="J45" s="1722"/>
      <c r="K45" s="64"/>
      <c r="L45" s="1691"/>
      <c r="M45" s="1721"/>
      <c r="N45" s="1721"/>
      <c r="O45" s="1721"/>
      <c r="P45" s="1721"/>
      <c r="Q45" s="1722"/>
      <c r="R45" s="65"/>
      <c r="S45" s="1716"/>
    </row>
    <row r="46" spans="2:5" ht="12.75">
      <c r="B46" t="s">
        <v>219</v>
      </c>
      <c r="E46" s="2"/>
    </row>
    <row r="47" spans="2:19" ht="22.5" customHeight="1">
      <c r="B47" s="2005" t="s">
        <v>785</v>
      </c>
      <c r="C47" s="2005"/>
      <c r="D47" s="2005"/>
      <c r="E47" s="2005"/>
      <c r="F47" s="2005"/>
      <c r="G47" s="2005"/>
      <c r="H47" s="2005"/>
      <c r="I47" s="2005"/>
      <c r="J47" s="2005"/>
      <c r="K47" s="2005"/>
      <c r="L47" s="2005"/>
      <c r="M47" s="2005"/>
      <c r="N47" s="2005"/>
      <c r="O47" s="2005"/>
      <c r="P47" s="2005"/>
      <c r="Q47" s="2005"/>
      <c r="R47" s="2005"/>
      <c r="S47" s="2005"/>
    </row>
    <row r="48" spans="2:19" ht="12.75">
      <c r="B48" s="1209"/>
      <c r="C48" s="1209"/>
      <c r="D48" s="1209"/>
      <c r="E48" s="1209"/>
      <c r="F48" s="1209"/>
      <c r="G48" s="1209"/>
      <c r="H48" s="1209"/>
      <c r="I48" s="1209"/>
      <c r="J48" s="1209"/>
      <c r="K48" s="1209"/>
      <c r="L48" s="1209"/>
      <c r="M48" s="1209"/>
      <c r="N48" s="1209"/>
      <c r="O48" s="1209"/>
      <c r="P48" s="1209"/>
      <c r="Q48" s="1209"/>
      <c r="R48" s="1209"/>
      <c r="S48" s="1209"/>
    </row>
    <row r="49" spans="3:14" ht="12.75">
      <c r="C49" s="3" t="s">
        <v>34</v>
      </c>
      <c r="D49" s="3"/>
      <c r="E49" s="3"/>
      <c r="F49" s="1"/>
      <c r="G49" s="1"/>
      <c r="H49" s="1"/>
      <c r="I49" s="1"/>
      <c r="J49" s="1"/>
      <c r="K49" s="1"/>
      <c r="L49" s="1"/>
      <c r="M49" s="1"/>
      <c r="N49" s="3" t="s">
        <v>35</v>
      </c>
    </row>
    <row r="50" spans="3:14" ht="12.75">
      <c r="C50" s="2" t="s">
        <v>37</v>
      </c>
      <c r="D50" s="2"/>
      <c r="E50" s="2"/>
      <c r="N50" s="2" t="s">
        <v>36</v>
      </c>
    </row>
    <row r="51" ht="12.75">
      <c r="G51" s="672"/>
    </row>
  </sheetData>
  <sheetProtection/>
  <mergeCells count="104">
    <mergeCell ref="O35:O36"/>
    <mergeCell ref="I35:I36"/>
    <mergeCell ref="P35:P36"/>
    <mergeCell ref="Q35:Q36"/>
    <mergeCell ref="R35:R36"/>
    <mergeCell ref="S35:S36"/>
    <mergeCell ref="J35:J36"/>
    <mergeCell ref="K35:K36"/>
    <mergeCell ref="L35:L36"/>
    <mergeCell ref="M35:M36"/>
    <mergeCell ref="N35:N36"/>
    <mergeCell ref="A39:A42"/>
    <mergeCell ref="B35:B36"/>
    <mergeCell ref="E35:E36"/>
    <mergeCell ref="F35:F36"/>
    <mergeCell ref="G35:G36"/>
    <mergeCell ref="H35:H36"/>
    <mergeCell ref="S37:S38"/>
    <mergeCell ref="J37:J38"/>
    <mergeCell ref="K37:K38"/>
    <mergeCell ref="L37:L38"/>
    <mergeCell ref="P37:P38"/>
    <mergeCell ref="Q37:Q38"/>
    <mergeCell ref="R37:R38"/>
    <mergeCell ref="M37:M38"/>
    <mergeCell ref="N37:N38"/>
    <mergeCell ref="O37:O38"/>
    <mergeCell ref="P33:P34"/>
    <mergeCell ref="Q33:Q34"/>
    <mergeCell ref="R33:R34"/>
    <mergeCell ref="S33:S34"/>
    <mergeCell ref="B37:B38"/>
    <mergeCell ref="E37:E38"/>
    <mergeCell ref="F37:F38"/>
    <mergeCell ref="G37:G38"/>
    <mergeCell ref="H37:H38"/>
    <mergeCell ref="I37:I38"/>
    <mergeCell ref="J33:J34"/>
    <mergeCell ref="K33:K34"/>
    <mergeCell ref="L33:L34"/>
    <mergeCell ref="M33:M34"/>
    <mergeCell ref="N33:N34"/>
    <mergeCell ref="O33:O34"/>
    <mergeCell ref="B33:B34"/>
    <mergeCell ref="E33:E34"/>
    <mergeCell ref="F33:F34"/>
    <mergeCell ref="G33:G34"/>
    <mergeCell ref="H33:H34"/>
    <mergeCell ref="I33:I34"/>
    <mergeCell ref="N31:N32"/>
    <mergeCell ref="O31:O32"/>
    <mergeCell ref="P31:P32"/>
    <mergeCell ref="Q31:Q32"/>
    <mergeCell ref="R31:R32"/>
    <mergeCell ref="S31:S32"/>
    <mergeCell ref="H31:H32"/>
    <mergeCell ref="I31:I32"/>
    <mergeCell ref="J31:J32"/>
    <mergeCell ref="K31:K32"/>
    <mergeCell ref="L31:L32"/>
    <mergeCell ref="M31:M32"/>
    <mergeCell ref="N29:N30"/>
    <mergeCell ref="O29:O30"/>
    <mergeCell ref="P29:P30"/>
    <mergeCell ref="Q29:Q30"/>
    <mergeCell ref="R29:R30"/>
    <mergeCell ref="S29:S30"/>
    <mergeCell ref="H29:H30"/>
    <mergeCell ref="I29:I30"/>
    <mergeCell ref="J29:J30"/>
    <mergeCell ref="K29:K30"/>
    <mergeCell ref="L29:L30"/>
    <mergeCell ref="M29:M30"/>
    <mergeCell ref="A19:A28"/>
    <mergeCell ref="A29:A38"/>
    <mergeCell ref="B29:B30"/>
    <mergeCell ref="E29:E30"/>
    <mergeCell ref="F29:F30"/>
    <mergeCell ref="G29:G30"/>
    <mergeCell ref="B31:B32"/>
    <mergeCell ref="E31:E32"/>
    <mergeCell ref="F31:F32"/>
    <mergeCell ref="G31:G32"/>
    <mergeCell ref="M13:S15"/>
    <mergeCell ref="F16:J17"/>
    <mergeCell ref="K16:K18"/>
    <mergeCell ref="L16:L18"/>
    <mergeCell ref="M16:Q17"/>
    <mergeCell ref="R16:R18"/>
    <mergeCell ref="S16:S18"/>
    <mergeCell ref="A13:A18"/>
    <mergeCell ref="B13:B18"/>
    <mergeCell ref="C13:C18"/>
    <mergeCell ref="D13:D18"/>
    <mergeCell ref="E13:E18"/>
    <mergeCell ref="F13:L15"/>
    <mergeCell ref="B47:S47"/>
    <mergeCell ref="A43:A45"/>
    <mergeCell ref="B43:B45"/>
    <mergeCell ref="C43:E45"/>
    <mergeCell ref="L43:L45"/>
    <mergeCell ref="S43:S45"/>
    <mergeCell ref="F44:J45"/>
    <mergeCell ref="M44:Q45"/>
  </mergeCells>
  <printOptions/>
  <pageMargins left="0.7" right="0" top="0.25" bottom="0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</sheetPr>
  <dimension ref="A1:V52"/>
  <sheetViews>
    <sheetView zoomScale="70" zoomScaleNormal="70" zoomScalePageLayoutView="0" workbookViewId="0" topLeftCell="A1">
      <selection activeCell="D28" sqref="D28"/>
    </sheetView>
  </sheetViews>
  <sheetFormatPr defaultColWidth="9.140625" defaultRowHeight="12.75"/>
  <cols>
    <col min="1" max="1" width="2.421875" style="671" customWidth="1"/>
    <col min="2" max="2" width="3.140625" style="671" customWidth="1"/>
    <col min="3" max="3" width="29.28125" style="671" customWidth="1"/>
    <col min="4" max="4" width="13.00390625" style="671" customWidth="1"/>
    <col min="5" max="5" width="3.8515625" style="671" customWidth="1"/>
    <col min="6" max="9" width="2.8515625" style="671" customWidth="1"/>
    <col min="10" max="10" width="2.8515625" style="786" customWidth="1"/>
    <col min="11" max="11" width="3.57421875" style="671" customWidth="1"/>
    <col min="12" max="12" width="3.421875" style="671" customWidth="1"/>
    <col min="13" max="16" width="2.8515625" style="671" customWidth="1"/>
    <col min="17" max="17" width="2.8515625" style="786" customWidth="1"/>
    <col min="18" max="18" width="4.00390625" style="671" customWidth="1"/>
    <col min="19" max="19" width="3.57421875" style="671" customWidth="1"/>
    <col min="20" max="20" width="6.00390625" style="671" hidden="1" customWidth="1"/>
    <col min="21" max="22" width="0" style="671" hidden="1" customWidth="1"/>
    <col min="23" max="16384" width="9.140625" style="671" customWidth="1"/>
  </cols>
  <sheetData>
    <row r="1" spans="1:17" ht="12" customHeight="1">
      <c r="A1" s="753" t="s">
        <v>1</v>
      </c>
      <c r="B1" s="751"/>
      <c r="D1" s="674"/>
      <c r="K1" s="671" t="s">
        <v>967</v>
      </c>
      <c r="Q1" s="671"/>
    </row>
    <row r="2" spans="1:17" ht="12" customHeight="1">
      <c r="A2" s="752" t="s">
        <v>0</v>
      </c>
      <c r="B2" s="751"/>
      <c r="D2" s="674"/>
      <c r="Q2" s="671"/>
    </row>
    <row r="3" spans="1:17" ht="12" customHeight="1">
      <c r="A3" s="751" t="s">
        <v>62</v>
      </c>
      <c r="B3" s="751"/>
      <c r="D3" s="674"/>
      <c r="N3" s="671" t="s">
        <v>968</v>
      </c>
      <c r="Q3" s="671"/>
    </row>
    <row r="4" spans="1:17" ht="12" customHeight="1">
      <c r="A4" s="751" t="s">
        <v>828</v>
      </c>
      <c r="B4" s="751"/>
      <c r="D4" s="674"/>
      <c r="K4" s="671" t="s">
        <v>970</v>
      </c>
      <c r="Q4" s="671"/>
    </row>
    <row r="5" spans="1:14" ht="12" customHeight="1">
      <c r="A5" s="751" t="s">
        <v>2</v>
      </c>
      <c r="B5" s="751"/>
      <c r="D5" s="674"/>
      <c r="K5" s="841"/>
      <c r="L5" s="676"/>
      <c r="M5" s="676"/>
      <c r="N5" s="676"/>
    </row>
    <row r="6" spans="1:14" ht="12" customHeight="1">
      <c r="A6" s="751" t="s">
        <v>3</v>
      </c>
      <c r="B6" s="751"/>
      <c r="D6" s="674"/>
      <c r="K6" s="840"/>
      <c r="L6" s="676"/>
      <c r="M6" s="676"/>
      <c r="N6" s="676"/>
    </row>
    <row r="7" spans="1:14" ht="12" customHeight="1">
      <c r="A7" s="1358" t="s">
        <v>717</v>
      </c>
      <c r="B7" s="751"/>
      <c r="D7" s="674"/>
      <c r="M7" s="676"/>
      <c r="N7" s="676"/>
    </row>
    <row r="8" spans="1:14" ht="12" customHeight="1">
      <c r="A8" s="678" t="s">
        <v>943</v>
      </c>
      <c r="D8" s="674"/>
      <c r="M8" s="676"/>
      <c r="N8" s="676"/>
    </row>
    <row r="9" ht="17.25" customHeight="1"/>
    <row r="10" ht="18">
      <c r="F10" s="750" t="s">
        <v>4</v>
      </c>
    </row>
    <row r="11" spans="1:4" ht="13.5" thickBot="1">
      <c r="A11" s="672" t="s">
        <v>939</v>
      </c>
      <c r="D11" s="674"/>
    </row>
    <row r="12" spans="1:19" ht="8.25" customHeight="1">
      <c r="A12" s="1598"/>
      <c r="B12" s="2017" t="s">
        <v>33</v>
      </c>
      <c r="C12" s="1590" t="s">
        <v>5</v>
      </c>
      <c r="D12" s="1590" t="s">
        <v>30</v>
      </c>
      <c r="E12" s="1836" t="s">
        <v>39</v>
      </c>
      <c r="F12" s="1625" t="s">
        <v>6</v>
      </c>
      <c r="G12" s="1590"/>
      <c r="H12" s="1590"/>
      <c r="I12" s="1590"/>
      <c r="J12" s="1590"/>
      <c r="K12" s="1590"/>
      <c r="L12" s="1591"/>
      <c r="M12" s="1589" t="s">
        <v>7</v>
      </c>
      <c r="N12" s="1590"/>
      <c r="O12" s="1590"/>
      <c r="P12" s="1590"/>
      <c r="Q12" s="1590"/>
      <c r="R12" s="1590"/>
      <c r="S12" s="1591"/>
    </row>
    <row r="13" spans="1:19" ht="8.25" customHeight="1">
      <c r="A13" s="1598"/>
      <c r="B13" s="2018"/>
      <c r="C13" s="1623"/>
      <c r="D13" s="1593"/>
      <c r="E13" s="1837"/>
      <c r="F13" s="1626"/>
      <c r="G13" s="1593"/>
      <c r="H13" s="1593"/>
      <c r="I13" s="1593"/>
      <c r="J13" s="1593"/>
      <c r="K13" s="1593"/>
      <c r="L13" s="1594"/>
      <c r="M13" s="1592"/>
      <c r="N13" s="1593"/>
      <c r="O13" s="1593"/>
      <c r="P13" s="1593"/>
      <c r="Q13" s="1593"/>
      <c r="R13" s="1593"/>
      <c r="S13" s="1594"/>
    </row>
    <row r="14" spans="1:19" ht="8.25" customHeight="1">
      <c r="A14" s="1598"/>
      <c r="B14" s="2018"/>
      <c r="C14" s="1623"/>
      <c r="D14" s="1593"/>
      <c r="E14" s="1837"/>
      <c r="F14" s="1626"/>
      <c r="G14" s="1593"/>
      <c r="H14" s="1593"/>
      <c r="I14" s="1593"/>
      <c r="J14" s="1593"/>
      <c r="K14" s="1593"/>
      <c r="L14" s="1594"/>
      <c r="M14" s="1592"/>
      <c r="N14" s="1593"/>
      <c r="O14" s="1593"/>
      <c r="P14" s="1593"/>
      <c r="Q14" s="1593"/>
      <c r="R14" s="1593"/>
      <c r="S14" s="1594"/>
    </row>
    <row r="15" spans="1:19" ht="8.25" customHeight="1">
      <c r="A15" s="1598"/>
      <c r="B15" s="2018"/>
      <c r="C15" s="1623"/>
      <c r="D15" s="1593"/>
      <c r="E15" s="1837"/>
      <c r="F15" s="1848" t="s">
        <v>31</v>
      </c>
      <c r="G15" s="1820"/>
      <c r="H15" s="1820"/>
      <c r="I15" s="1820"/>
      <c r="J15" s="1820"/>
      <c r="K15" s="2088" t="s">
        <v>40</v>
      </c>
      <c r="L15" s="2091" t="s">
        <v>8</v>
      </c>
      <c r="M15" s="1839" t="s">
        <v>31</v>
      </c>
      <c r="N15" s="1820"/>
      <c r="O15" s="1820"/>
      <c r="P15" s="1820"/>
      <c r="Q15" s="1820"/>
      <c r="R15" s="2093" t="s">
        <v>40</v>
      </c>
      <c r="S15" s="2096" t="s">
        <v>8</v>
      </c>
    </row>
    <row r="16" spans="1:19" ht="8.25" customHeight="1">
      <c r="A16" s="1598"/>
      <c r="B16" s="2018"/>
      <c r="C16" s="1623"/>
      <c r="D16" s="1593"/>
      <c r="E16" s="1837"/>
      <c r="F16" s="1848"/>
      <c r="G16" s="1820"/>
      <c r="H16" s="1820"/>
      <c r="I16" s="1820"/>
      <c r="J16" s="1820"/>
      <c r="K16" s="2089"/>
      <c r="L16" s="2092"/>
      <c r="M16" s="1839"/>
      <c r="N16" s="1820"/>
      <c r="O16" s="1820"/>
      <c r="P16" s="1820"/>
      <c r="Q16" s="1820"/>
      <c r="R16" s="2094"/>
      <c r="S16" s="2097"/>
    </row>
    <row r="17" spans="1:19" ht="13.5" thickBot="1">
      <c r="A17" s="1598"/>
      <c r="B17" s="2019"/>
      <c r="C17" s="1624"/>
      <c r="D17" s="1615"/>
      <c r="E17" s="2023"/>
      <c r="F17" s="838" t="s">
        <v>9</v>
      </c>
      <c r="G17" s="836" t="s">
        <v>10</v>
      </c>
      <c r="H17" s="836" t="s">
        <v>11</v>
      </c>
      <c r="I17" s="836" t="s">
        <v>12</v>
      </c>
      <c r="J17" s="835" t="s">
        <v>32</v>
      </c>
      <c r="K17" s="2090"/>
      <c r="L17" s="2092"/>
      <c r="M17" s="837" t="s">
        <v>9</v>
      </c>
      <c r="N17" s="836" t="s">
        <v>10</v>
      </c>
      <c r="O17" s="836" t="s">
        <v>11</v>
      </c>
      <c r="P17" s="836" t="s">
        <v>12</v>
      </c>
      <c r="Q17" s="835" t="s">
        <v>32</v>
      </c>
      <c r="R17" s="2095"/>
      <c r="S17" s="2097"/>
    </row>
    <row r="18" spans="1:22" ht="13.5" customHeight="1">
      <c r="A18" s="2079" t="s">
        <v>13</v>
      </c>
      <c r="B18" s="834">
        <v>1</v>
      </c>
      <c r="C18" s="1115" t="s">
        <v>495</v>
      </c>
      <c r="D18" s="833" t="s">
        <v>154</v>
      </c>
      <c r="E18" s="832"/>
      <c r="F18" s="830">
        <v>3</v>
      </c>
      <c r="G18" s="829"/>
      <c r="H18" s="829">
        <v>2</v>
      </c>
      <c r="I18" s="829">
        <v>2</v>
      </c>
      <c r="J18" s="828">
        <v>6</v>
      </c>
      <c r="K18" s="699" t="s">
        <v>15</v>
      </c>
      <c r="L18" s="831">
        <v>7</v>
      </c>
      <c r="M18" s="830"/>
      <c r="N18" s="829"/>
      <c r="O18" s="829"/>
      <c r="P18" s="829"/>
      <c r="Q18" s="828"/>
      <c r="R18" s="699"/>
      <c r="S18" s="698"/>
      <c r="T18" s="676">
        <f aca="true" t="shared" si="0" ref="T18:T26">(S18*24-SUM(M18:P18)*14)/14</f>
        <v>0</v>
      </c>
      <c r="U18" s="673">
        <f aca="true" t="shared" si="1" ref="U18:U39">((24*L18)-(F18+G18+H18+I18)*14)/14</f>
        <v>5</v>
      </c>
      <c r="V18" s="671">
        <f aca="true" t="shared" si="2" ref="V18:V39">(((24*S18)-(M18+N18+O18+P18)*14))/14</f>
        <v>0</v>
      </c>
    </row>
    <row r="19" spans="1:22" ht="13.5" customHeight="1">
      <c r="A19" s="2080"/>
      <c r="B19" s="824">
        <v>2</v>
      </c>
      <c r="C19" s="827" t="s">
        <v>90</v>
      </c>
      <c r="D19" s="689" t="s">
        <v>155</v>
      </c>
      <c r="E19" s="826"/>
      <c r="F19" s="821">
        <v>3</v>
      </c>
      <c r="G19" s="796"/>
      <c r="H19" s="796">
        <v>2</v>
      </c>
      <c r="I19" s="796">
        <v>2</v>
      </c>
      <c r="J19" s="795">
        <v>6</v>
      </c>
      <c r="K19" s="688" t="s">
        <v>15</v>
      </c>
      <c r="L19" s="825">
        <v>8</v>
      </c>
      <c r="M19" s="821"/>
      <c r="N19" s="796"/>
      <c r="O19" s="796"/>
      <c r="P19" s="796"/>
      <c r="Q19" s="795"/>
      <c r="R19" s="688"/>
      <c r="S19" s="687"/>
      <c r="T19" s="676">
        <f t="shared" si="0"/>
        <v>0</v>
      </c>
      <c r="U19" s="673">
        <f t="shared" si="1"/>
        <v>6.714285714285714</v>
      </c>
      <c r="V19" s="671">
        <f t="shared" si="2"/>
        <v>0</v>
      </c>
    </row>
    <row r="20" spans="1:22" ht="15" customHeight="1">
      <c r="A20" s="2080"/>
      <c r="B20" s="824">
        <v>3</v>
      </c>
      <c r="C20" s="827" t="s">
        <v>91</v>
      </c>
      <c r="D20" s="689" t="s">
        <v>156</v>
      </c>
      <c r="E20" s="826"/>
      <c r="F20" s="821">
        <v>3</v>
      </c>
      <c r="G20" s="796"/>
      <c r="H20" s="796">
        <v>1</v>
      </c>
      <c r="I20" s="796">
        <v>2</v>
      </c>
      <c r="J20" s="795">
        <v>6</v>
      </c>
      <c r="K20" s="688" t="s">
        <v>15</v>
      </c>
      <c r="L20" s="825">
        <v>7</v>
      </c>
      <c r="M20" s="821"/>
      <c r="N20" s="796"/>
      <c r="O20" s="796"/>
      <c r="P20" s="796"/>
      <c r="Q20" s="795"/>
      <c r="R20" s="688"/>
      <c r="S20" s="687"/>
      <c r="T20" s="676">
        <f t="shared" si="0"/>
        <v>0</v>
      </c>
      <c r="U20" s="673">
        <f t="shared" si="1"/>
        <v>6</v>
      </c>
      <c r="V20" s="671">
        <f t="shared" si="2"/>
        <v>0</v>
      </c>
    </row>
    <row r="21" spans="1:22" ht="24" customHeight="1">
      <c r="A21" s="2080"/>
      <c r="B21" s="824">
        <v>4</v>
      </c>
      <c r="C21" s="827" t="s">
        <v>92</v>
      </c>
      <c r="D21" s="689" t="s">
        <v>157</v>
      </c>
      <c r="E21" s="826"/>
      <c r="F21" s="821"/>
      <c r="G21" s="796"/>
      <c r="H21" s="796"/>
      <c r="I21" s="796"/>
      <c r="J21" s="795"/>
      <c r="K21" s="688"/>
      <c r="L21" s="825"/>
      <c r="M21" s="821">
        <v>2</v>
      </c>
      <c r="N21" s="796"/>
      <c r="O21" s="796"/>
      <c r="P21" s="796">
        <v>2</v>
      </c>
      <c r="Q21" s="795">
        <v>2</v>
      </c>
      <c r="R21" s="688" t="s">
        <v>15</v>
      </c>
      <c r="S21" s="687">
        <v>4</v>
      </c>
      <c r="T21" s="676">
        <f t="shared" si="0"/>
        <v>2.857142857142857</v>
      </c>
      <c r="U21" s="673">
        <f t="shared" si="1"/>
        <v>0</v>
      </c>
      <c r="V21" s="671">
        <f t="shared" si="2"/>
        <v>2.857142857142857</v>
      </c>
    </row>
    <row r="22" spans="1:22" ht="26.25" customHeight="1">
      <c r="A22" s="2080"/>
      <c r="B22" s="824">
        <v>5</v>
      </c>
      <c r="C22" s="827" t="s">
        <v>184</v>
      </c>
      <c r="D22" s="801" t="s">
        <v>158</v>
      </c>
      <c r="E22" s="823"/>
      <c r="F22" s="800"/>
      <c r="G22" s="799"/>
      <c r="H22" s="799"/>
      <c r="I22" s="799"/>
      <c r="J22" s="798"/>
      <c r="K22" s="688"/>
      <c r="L22" s="825"/>
      <c r="M22" s="821">
        <v>2</v>
      </c>
      <c r="N22" s="796"/>
      <c r="O22" s="796">
        <v>1</v>
      </c>
      <c r="P22" s="796">
        <v>1</v>
      </c>
      <c r="Q22" s="795">
        <v>3</v>
      </c>
      <c r="R22" s="688" t="s">
        <v>15</v>
      </c>
      <c r="S22" s="687">
        <v>4</v>
      </c>
      <c r="T22" s="676">
        <f t="shared" si="0"/>
        <v>2.857142857142857</v>
      </c>
      <c r="U22" s="673">
        <f t="shared" si="1"/>
        <v>0</v>
      </c>
      <c r="V22" s="671">
        <f t="shared" si="2"/>
        <v>2.857142857142857</v>
      </c>
    </row>
    <row r="23" spans="1:22" ht="13.5" customHeight="1">
      <c r="A23" s="2080"/>
      <c r="B23" s="824">
        <v>6</v>
      </c>
      <c r="C23" s="827" t="s">
        <v>603</v>
      </c>
      <c r="D23" s="801" t="s">
        <v>159</v>
      </c>
      <c r="E23" s="823"/>
      <c r="F23" s="800"/>
      <c r="G23" s="799"/>
      <c r="H23" s="799">
        <v>2</v>
      </c>
      <c r="I23" s="799"/>
      <c r="J23" s="798">
        <v>1</v>
      </c>
      <c r="K23" s="688" t="s">
        <v>9</v>
      </c>
      <c r="L23" s="825">
        <v>2</v>
      </c>
      <c r="M23" s="821"/>
      <c r="N23" s="796"/>
      <c r="O23" s="796"/>
      <c r="P23" s="796"/>
      <c r="Q23" s="795"/>
      <c r="R23" s="688"/>
      <c r="S23" s="687"/>
      <c r="T23" s="676">
        <f t="shared" si="0"/>
        <v>0</v>
      </c>
      <c r="U23" s="673">
        <f t="shared" si="1"/>
        <v>1.4285714285714286</v>
      </c>
      <c r="V23" s="671">
        <f t="shared" si="2"/>
        <v>0</v>
      </c>
    </row>
    <row r="24" spans="1:22" ht="15" customHeight="1">
      <c r="A24" s="2080"/>
      <c r="B24" s="824">
        <v>7</v>
      </c>
      <c r="C24" s="827" t="s">
        <v>602</v>
      </c>
      <c r="D24" s="801" t="s">
        <v>160</v>
      </c>
      <c r="E24" s="823"/>
      <c r="F24" s="800"/>
      <c r="G24" s="799"/>
      <c r="H24" s="799"/>
      <c r="I24" s="799"/>
      <c r="J24" s="798"/>
      <c r="K24" s="794"/>
      <c r="L24" s="822"/>
      <c r="M24" s="821"/>
      <c r="N24" s="796"/>
      <c r="O24" s="796">
        <v>2</v>
      </c>
      <c r="P24" s="796"/>
      <c r="Q24" s="795">
        <v>1</v>
      </c>
      <c r="R24" s="688" t="s">
        <v>9</v>
      </c>
      <c r="S24" s="687">
        <v>2</v>
      </c>
      <c r="T24" s="676">
        <f t="shared" si="0"/>
        <v>1.4285714285714286</v>
      </c>
      <c r="U24" s="673">
        <f t="shared" si="1"/>
        <v>0</v>
      </c>
      <c r="V24" s="671">
        <f t="shared" si="2"/>
        <v>1.4285714285714286</v>
      </c>
    </row>
    <row r="25" spans="1:22" ht="15" customHeight="1">
      <c r="A25" s="2080"/>
      <c r="B25" s="824">
        <v>8</v>
      </c>
      <c r="C25" s="827" t="s">
        <v>84</v>
      </c>
      <c r="D25" s="801" t="s">
        <v>161</v>
      </c>
      <c r="E25" s="823"/>
      <c r="F25" s="800"/>
      <c r="G25" s="799"/>
      <c r="H25" s="799"/>
      <c r="I25" s="799"/>
      <c r="J25" s="798"/>
      <c r="K25" s="794"/>
      <c r="L25" s="822"/>
      <c r="M25" s="821">
        <v>2</v>
      </c>
      <c r="N25" s="796"/>
      <c r="O25" s="796">
        <v>1</v>
      </c>
      <c r="P25" s="796"/>
      <c r="Q25" s="795">
        <v>3</v>
      </c>
      <c r="R25" s="688" t="s">
        <v>9</v>
      </c>
      <c r="S25" s="687">
        <v>2</v>
      </c>
      <c r="T25" s="676">
        <f t="shared" si="0"/>
        <v>0.42857142857142855</v>
      </c>
      <c r="U25" s="673">
        <f t="shared" si="1"/>
        <v>0</v>
      </c>
      <c r="V25" s="671">
        <f t="shared" si="2"/>
        <v>0.42857142857142855</v>
      </c>
    </row>
    <row r="26" spans="1:22" ht="14.25" customHeight="1">
      <c r="A26" s="2080"/>
      <c r="B26" s="824">
        <v>9</v>
      </c>
      <c r="C26" s="827" t="s">
        <v>85</v>
      </c>
      <c r="D26" s="801" t="s">
        <v>181</v>
      </c>
      <c r="E26" s="823"/>
      <c r="F26" s="800"/>
      <c r="G26" s="799"/>
      <c r="H26" s="799"/>
      <c r="I26" s="799"/>
      <c r="J26" s="798"/>
      <c r="K26" s="794"/>
      <c r="L26" s="822"/>
      <c r="M26" s="821">
        <v>2</v>
      </c>
      <c r="N26" s="796"/>
      <c r="O26" s="796">
        <v>1</v>
      </c>
      <c r="P26" s="796"/>
      <c r="Q26" s="795">
        <v>3</v>
      </c>
      <c r="R26" s="688" t="s">
        <v>9</v>
      </c>
      <c r="S26" s="687">
        <v>3</v>
      </c>
      <c r="T26" s="676">
        <f t="shared" si="0"/>
        <v>2.142857142857143</v>
      </c>
      <c r="U26" s="673">
        <f t="shared" si="1"/>
        <v>0</v>
      </c>
      <c r="V26" s="671">
        <f t="shared" si="2"/>
        <v>2.142857142857143</v>
      </c>
    </row>
    <row r="27" spans="1:22" s="807" customFormat="1" ht="24" customHeight="1">
      <c r="A27" s="2080"/>
      <c r="B27" s="824">
        <v>10</v>
      </c>
      <c r="C27" s="1230" t="s">
        <v>780</v>
      </c>
      <c r="D27" s="801" t="s">
        <v>972</v>
      </c>
      <c r="E27" s="823"/>
      <c r="F27" s="800"/>
      <c r="G27" s="799"/>
      <c r="H27" s="799"/>
      <c r="I27" s="799">
        <v>2</v>
      </c>
      <c r="J27" s="798">
        <v>1</v>
      </c>
      <c r="K27" s="794" t="s">
        <v>24</v>
      </c>
      <c r="L27" s="822">
        <v>2</v>
      </c>
      <c r="M27" s="821"/>
      <c r="N27" s="796"/>
      <c r="O27" s="796"/>
      <c r="P27" s="796">
        <v>2</v>
      </c>
      <c r="Q27" s="795">
        <v>2</v>
      </c>
      <c r="R27" s="794" t="s">
        <v>24</v>
      </c>
      <c r="S27" s="687">
        <v>2</v>
      </c>
      <c r="U27" s="673">
        <f t="shared" si="1"/>
        <v>1.4285714285714286</v>
      </c>
      <c r="V27" s="671">
        <f t="shared" si="2"/>
        <v>1.4285714285714286</v>
      </c>
    </row>
    <row r="28" spans="1:22" s="807" customFormat="1" ht="26.25" customHeight="1" thickBot="1">
      <c r="A28" s="2081"/>
      <c r="B28" s="820">
        <v>11</v>
      </c>
      <c r="C28" s="1223" t="s">
        <v>784</v>
      </c>
      <c r="D28" s="819" t="s">
        <v>848</v>
      </c>
      <c r="E28" s="818"/>
      <c r="F28" s="817"/>
      <c r="G28" s="816"/>
      <c r="H28" s="816"/>
      <c r="I28" s="816"/>
      <c r="J28" s="815"/>
      <c r="K28" s="814"/>
      <c r="L28" s="813"/>
      <c r="M28" s="812"/>
      <c r="N28" s="811"/>
      <c r="O28" s="811"/>
      <c r="P28" s="811"/>
      <c r="Q28" s="810"/>
      <c r="R28" s="809" t="s">
        <v>196</v>
      </c>
      <c r="S28" s="808" t="s">
        <v>163</v>
      </c>
      <c r="U28" s="673">
        <f t="shared" si="1"/>
        <v>0</v>
      </c>
      <c r="V28" s="671">
        <f t="shared" si="2"/>
        <v>-17.142857142857142</v>
      </c>
    </row>
    <row r="29" spans="1:22" ht="15" customHeight="1">
      <c r="A29" s="1849" t="s">
        <v>51</v>
      </c>
      <c r="B29" s="1590">
        <v>12</v>
      </c>
      <c r="C29" s="806" t="s">
        <v>183</v>
      </c>
      <c r="D29" s="805" t="s">
        <v>849</v>
      </c>
      <c r="E29" s="2083"/>
      <c r="F29" s="2086"/>
      <c r="G29" s="2076"/>
      <c r="H29" s="2076"/>
      <c r="I29" s="2076"/>
      <c r="J29" s="2077"/>
      <c r="K29" s="2074"/>
      <c r="L29" s="2075"/>
      <c r="M29" s="2078">
        <v>2</v>
      </c>
      <c r="N29" s="2072"/>
      <c r="O29" s="2072">
        <v>1</v>
      </c>
      <c r="P29" s="2072"/>
      <c r="Q29" s="2073">
        <v>4</v>
      </c>
      <c r="R29" s="2074" t="s">
        <v>9</v>
      </c>
      <c r="S29" s="2075">
        <v>4</v>
      </c>
      <c r="T29" s="676">
        <f aca="true" t="shared" si="3" ref="T29:T38">(S29*24-SUM(M29:P29)*14)/14</f>
        <v>3.857142857142857</v>
      </c>
      <c r="U29" s="673">
        <f t="shared" si="1"/>
        <v>0</v>
      </c>
      <c r="V29" s="671">
        <f t="shared" si="2"/>
        <v>3.857142857142857</v>
      </c>
    </row>
    <row r="30" spans="1:22" ht="14.25" customHeight="1">
      <c r="A30" s="1850"/>
      <c r="B30" s="1593"/>
      <c r="C30" s="802" t="s">
        <v>93</v>
      </c>
      <c r="D30" s="801" t="s">
        <v>850</v>
      </c>
      <c r="E30" s="2084"/>
      <c r="F30" s="2087"/>
      <c r="G30" s="2069"/>
      <c r="H30" s="2069"/>
      <c r="I30" s="2069"/>
      <c r="J30" s="2070"/>
      <c r="K30" s="2065"/>
      <c r="L30" s="2067"/>
      <c r="M30" s="2071"/>
      <c r="N30" s="2063"/>
      <c r="O30" s="2063"/>
      <c r="P30" s="2063"/>
      <c r="Q30" s="2064"/>
      <c r="R30" s="2065"/>
      <c r="S30" s="2067"/>
      <c r="T30" s="676">
        <f t="shared" si="3"/>
        <v>0</v>
      </c>
      <c r="U30" s="673">
        <f t="shared" si="1"/>
        <v>0</v>
      </c>
      <c r="V30" s="671">
        <f t="shared" si="2"/>
        <v>0</v>
      </c>
    </row>
    <row r="31" spans="1:22" ht="14.25" customHeight="1">
      <c r="A31" s="2082"/>
      <c r="B31" s="1593"/>
      <c r="C31" s="802" t="s">
        <v>94</v>
      </c>
      <c r="D31" s="801" t="s">
        <v>851</v>
      </c>
      <c r="E31" s="2085"/>
      <c r="F31" s="2087"/>
      <c r="G31" s="2069"/>
      <c r="H31" s="2069"/>
      <c r="I31" s="2069"/>
      <c r="J31" s="2070"/>
      <c r="K31" s="2066"/>
      <c r="L31" s="2068"/>
      <c r="M31" s="2071"/>
      <c r="N31" s="2063"/>
      <c r="O31" s="2063"/>
      <c r="P31" s="2063"/>
      <c r="Q31" s="2064"/>
      <c r="R31" s="2066"/>
      <c r="S31" s="2068"/>
      <c r="T31" s="676">
        <f t="shared" si="3"/>
        <v>0</v>
      </c>
      <c r="U31" s="673">
        <f t="shared" si="1"/>
        <v>0</v>
      </c>
      <c r="V31" s="671">
        <f t="shared" si="2"/>
        <v>0</v>
      </c>
    </row>
    <row r="32" spans="1:22" ht="16.5" customHeight="1">
      <c r="A32" s="2082"/>
      <c r="B32" s="1593">
        <v>13</v>
      </c>
      <c r="C32" s="802" t="s">
        <v>95</v>
      </c>
      <c r="D32" s="801" t="s">
        <v>852</v>
      </c>
      <c r="E32" s="2084"/>
      <c r="F32" s="2087"/>
      <c r="G32" s="2069"/>
      <c r="H32" s="2069"/>
      <c r="I32" s="2069"/>
      <c r="J32" s="2070"/>
      <c r="K32" s="2065"/>
      <c r="L32" s="2067"/>
      <c r="M32" s="2071">
        <v>2</v>
      </c>
      <c r="N32" s="2063"/>
      <c r="O32" s="2063">
        <v>1</v>
      </c>
      <c r="P32" s="2063"/>
      <c r="Q32" s="2064">
        <v>3</v>
      </c>
      <c r="R32" s="2065" t="s">
        <v>15</v>
      </c>
      <c r="S32" s="2067">
        <v>4</v>
      </c>
      <c r="T32" s="676">
        <f t="shared" si="3"/>
        <v>3.857142857142857</v>
      </c>
      <c r="U32" s="673">
        <f t="shared" si="1"/>
        <v>0</v>
      </c>
      <c r="V32" s="671">
        <f t="shared" si="2"/>
        <v>3.857142857142857</v>
      </c>
    </row>
    <row r="33" spans="1:22" ht="15.75" customHeight="1">
      <c r="A33" s="2082"/>
      <c r="B33" s="1593"/>
      <c r="C33" s="802" t="s">
        <v>96</v>
      </c>
      <c r="D33" s="801" t="s">
        <v>853</v>
      </c>
      <c r="E33" s="2085"/>
      <c r="F33" s="2087"/>
      <c r="G33" s="2069"/>
      <c r="H33" s="2069"/>
      <c r="I33" s="2069"/>
      <c r="J33" s="2070"/>
      <c r="K33" s="2066"/>
      <c r="L33" s="2068"/>
      <c r="M33" s="2071"/>
      <c r="N33" s="2063"/>
      <c r="O33" s="2063"/>
      <c r="P33" s="2063"/>
      <c r="Q33" s="2064"/>
      <c r="R33" s="2066"/>
      <c r="S33" s="2068"/>
      <c r="T33" s="676">
        <f t="shared" si="3"/>
        <v>0</v>
      </c>
      <c r="U33" s="673">
        <f t="shared" si="1"/>
        <v>0</v>
      </c>
      <c r="V33" s="671">
        <f t="shared" si="2"/>
        <v>0</v>
      </c>
    </row>
    <row r="34" spans="1:21" ht="15.75" customHeight="1">
      <c r="A34" s="2082"/>
      <c r="B34" s="1615">
        <v>14</v>
      </c>
      <c r="C34" s="802" t="s">
        <v>97</v>
      </c>
      <c r="D34" s="801" t="s">
        <v>855</v>
      </c>
      <c r="E34" s="2106"/>
      <c r="F34" s="2109">
        <v>2</v>
      </c>
      <c r="G34" s="2102"/>
      <c r="H34" s="2102">
        <v>1</v>
      </c>
      <c r="I34" s="2102"/>
      <c r="J34" s="2104">
        <v>4</v>
      </c>
      <c r="K34" s="2098" t="s">
        <v>9</v>
      </c>
      <c r="L34" s="2100">
        <v>4</v>
      </c>
      <c r="M34" s="1419"/>
      <c r="N34" s="1027"/>
      <c r="O34" s="1027"/>
      <c r="P34" s="1027"/>
      <c r="Q34" s="1026"/>
      <c r="R34" s="716"/>
      <c r="S34" s="715"/>
      <c r="T34" s="676"/>
      <c r="U34" s="673"/>
    </row>
    <row r="35" spans="1:21" ht="15.75" customHeight="1">
      <c r="A35" s="2082"/>
      <c r="B35" s="1883"/>
      <c r="C35" s="802" t="s">
        <v>600</v>
      </c>
      <c r="D35" s="801" t="s">
        <v>854</v>
      </c>
      <c r="E35" s="2107"/>
      <c r="F35" s="2110"/>
      <c r="G35" s="2103"/>
      <c r="H35" s="2103"/>
      <c r="I35" s="2103"/>
      <c r="J35" s="2105"/>
      <c r="K35" s="2099"/>
      <c r="L35" s="2101"/>
      <c r="M35" s="1419"/>
      <c r="N35" s="1027"/>
      <c r="O35" s="1027"/>
      <c r="P35" s="1027"/>
      <c r="Q35" s="1026"/>
      <c r="R35" s="716"/>
      <c r="S35" s="715"/>
      <c r="T35" s="676"/>
      <c r="U35" s="673"/>
    </row>
    <row r="36" spans="1:21" ht="25.5" customHeight="1">
      <c r="A36" s="2082"/>
      <c r="B36" s="1884"/>
      <c r="C36" s="802" t="s">
        <v>98</v>
      </c>
      <c r="D36" s="801" t="s">
        <v>856</v>
      </c>
      <c r="E36" s="2108"/>
      <c r="F36" s="2086"/>
      <c r="G36" s="2076"/>
      <c r="H36" s="2076"/>
      <c r="I36" s="2076"/>
      <c r="J36" s="2077"/>
      <c r="K36" s="2074"/>
      <c r="L36" s="2075"/>
      <c r="M36" s="1419"/>
      <c r="N36" s="1027"/>
      <c r="O36" s="1027"/>
      <c r="P36" s="1027"/>
      <c r="Q36" s="1026"/>
      <c r="R36" s="716"/>
      <c r="S36" s="715"/>
      <c r="T36" s="676"/>
      <c r="U36" s="673"/>
    </row>
    <row r="37" spans="1:22" ht="15.75" customHeight="1">
      <c r="A37" s="2082"/>
      <c r="B37" s="2052">
        <v>15</v>
      </c>
      <c r="C37" s="802" t="s">
        <v>83</v>
      </c>
      <c r="D37" s="801" t="s">
        <v>220</v>
      </c>
      <c r="E37" s="2053"/>
      <c r="F37" s="2055"/>
      <c r="G37" s="2056"/>
      <c r="H37" s="2056"/>
      <c r="I37" s="2056"/>
      <c r="J37" s="2057"/>
      <c r="K37" s="2059"/>
      <c r="L37" s="2061"/>
      <c r="M37" s="2071">
        <v>3</v>
      </c>
      <c r="N37" s="2063"/>
      <c r="O37" s="2063">
        <v>1</v>
      </c>
      <c r="P37" s="2063">
        <v>1</v>
      </c>
      <c r="Q37" s="2064">
        <v>3</v>
      </c>
      <c r="R37" s="2065" t="s">
        <v>15</v>
      </c>
      <c r="S37" s="2067">
        <v>5</v>
      </c>
      <c r="T37" s="676">
        <f t="shared" si="3"/>
        <v>3.5714285714285716</v>
      </c>
      <c r="U37" s="673">
        <f t="shared" si="1"/>
        <v>0</v>
      </c>
      <c r="V37" s="671">
        <f t="shared" si="2"/>
        <v>3.5714285714285716</v>
      </c>
    </row>
    <row r="38" spans="1:22" ht="25.5" customHeight="1" thickBot="1">
      <c r="A38" s="2082"/>
      <c r="B38" s="1847"/>
      <c r="C38" s="792" t="s">
        <v>836</v>
      </c>
      <c r="D38" s="801" t="s">
        <v>221</v>
      </c>
      <c r="E38" s="2054"/>
      <c r="F38" s="1611"/>
      <c r="G38" s="1632"/>
      <c r="H38" s="1632"/>
      <c r="I38" s="1632"/>
      <c r="J38" s="2058"/>
      <c r="K38" s="2060"/>
      <c r="L38" s="2062"/>
      <c r="M38" s="2071"/>
      <c r="N38" s="2063"/>
      <c r="O38" s="2063"/>
      <c r="P38" s="2063"/>
      <c r="Q38" s="2064"/>
      <c r="R38" s="2066"/>
      <c r="S38" s="2068"/>
      <c r="T38" s="676">
        <f t="shared" si="3"/>
        <v>0</v>
      </c>
      <c r="U38" s="673">
        <f t="shared" si="1"/>
        <v>0</v>
      </c>
      <c r="V38" s="671">
        <f t="shared" si="2"/>
        <v>0</v>
      </c>
    </row>
    <row r="39" spans="1:22" ht="26.25" customHeight="1">
      <c r="A39" s="1743" t="s">
        <v>25</v>
      </c>
      <c r="B39" s="665">
        <v>16</v>
      </c>
      <c r="C39" s="16" t="s">
        <v>510</v>
      </c>
      <c r="D39" s="142" t="s">
        <v>222</v>
      </c>
      <c r="E39" s="72"/>
      <c r="F39" s="53">
        <v>2</v>
      </c>
      <c r="G39" s="40">
        <v>1</v>
      </c>
      <c r="H39" s="40"/>
      <c r="I39" s="40"/>
      <c r="J39" s="83"/>
      <c r="K39" s="44" t="s">
        <v>9</v>
      </c>
      <c r="L39" s="54">
        <v>3</v>
      </c>
      <c r="M39" s="47"/>
      <c r="N39" s="40"/>
      <c r="O39" s="40"/>
      <c r="P39" s="40"/>
      <c r="Q39" s="94"/>
      <c r="R39" s="40"/>
      <c r="S39" s="61"/>
      <c r="T39" s="103">
        <f>(S39*24-SUM(M39:P39)*14)/14</f>
        <v>0</v>
      </c>
      <c r="U39" s="138">
        <f t="shared" si="1"/>
        <v>2.142857142857143</v>
      </c>
      <c r="V39">
        <f t="shared" si="2"/>
        <v>0</v>
      </c>
    </row>
    <row r="40" spans="1:21" ht="15.75" customHeight="1">
      <c r="A40" s="1744"/>
      <c r="B40" s="959">
        <v>17</v>
      </c>
      <c r="C40" s="17" t="s">
        <v>511</v>
      </c>
      <c r="D40" s="1210" t="s">
        <v>162</v>
      </c>
      <c r="E40" s="73"/>
      <c r="F40" s="604">
        <v>2</v>
      </c>
      <c r="G40" s="602">
        <v>1</v>
      </c>
      <c r="H40" s="602"/>
      <c r="I40" s="602"/>
      <c r="J40" s="607"/>
      <c r="K40" s="606" t="s">
        <v>9</v>
      </c>
      <c r="L40" s="960">
        <v>3</v>
      </c>
      <c r="M40" s="961"/>
      <c r="N40" s="602"/>
      <c r="O40" s="602"/>
      <c r="P40" s="602"/>
      <c r="Q40" s="962"/>
      <c r="R40" s="602"/>
      <c r="S40" s="963"/>
      <c r="T40" s="103"/>
      <c r="U40" s="138"/>
    </row>
    <row r="41" spans="1:21" ht="15.75" customHeight="1">
      <c r="A41" s="1744"/>
      <c r="B41" s="1471">
        <v>18</v>
      </c>
      <c r="C41" s="17" t="s">
        <v>100</v>
      </c>
      <c r="D41" s="299" t="s">
        <v>195</v>
      </c>
      <c r="E41" s="73"/>
      <c r="F41" s="51"/>
      <c r="G41" s="38"/>
      <c r="H41" s="38"/>
      <c r="I41" s="38"/>
      <c r="J41" s="70"/>
      <c r="K41" s="1472"/>
      <c r="L41" s="1473"/>
      <c r="M41" s="45">
        <v>2</v>
      </c>
      <c r="N41" s="38">
        <v>1</v>
      </c>
      <c r="O41" s="38"/>
      <c r="P41" s="38"/>
      <c r="Q41" s="92"/>
      <c r="R41" s="38" t="s">
        <v>9</v>
      </c>
      <c r="S41" s="1463">
        <v>3</v>
      </c>
      <c r="T41" s="103"/>
      <c r="U41" s="138"/>
    </row>
    <row r="42" spans="1:22" ht="16.5" customHeight="1" thickBot="1">
      <c r="A42" s="1887"/>
      <c r="B42" s="1468">
        <v>19</v>
      </c>
      <c r="C42" s="613" t="s">
        <v>965</v>
      </c>
      <c r="D42" s="374" t="s">
        <v>538</v>
      </c>
      <c r="E42" s="950"/>
      <c r="F42" s="1361"/>
      <c r="G42" s="1360"/>
      <c r="H42" s="1360"/>
      <c r="I42" s="1360"/>
      <c r="J42" s="1455"/>
      <c r="K42" s="1469"/>
      <c r="L42" s="1470"/>
      <c r="M42" s="1365"/>
      <c r="N42" s="1360"/>
      <c r="O42" s="1360">
        <v>2</v>
      </c>
      <c r="P42" s="1360"/>
      <c r="Q42" s="1456"/>
      <c r="R42" s="1360" t="s">
        <v>9</v>
      </c>
      <c r="S42" s="1364">
        <v>3</v>
      </c>
      <c r="T42" s="103">
        <f>(S42*24-SUM(M42:P42)*14)/14</f>
        <v>3.142857142857143</v>
      </c>
      <c r="U42" s="138">
        <f>((24*L42)-(F42+G42+H42+I42)*14)/14</f>
        <v>0</v>
      </c>
      <c r="V42">
        <f>(((24*S42)-(M42+N42+O42+P42)*14))/14</f>
        <v>3.142857142857143</v>
      </c>
    </row>
    <row r="43" spans="1:22" ht="15" customHeight="1">
      <c r="A43" s="1681"/>
      <c r="B43" s="1683"/>
      <c r="C43" s="1684" t="s">
        <v>38</v>
      </c>
      <c r="D43" s="1685"/>
      <c r="E43" s="1685"/>
      <c r="F43" s="30">
        <f>SUM(F18:F37)</f>
        <v>11</v>
      </c>
      <c r="G43" s="31">
        <f>SUM(G18:G38)</f>
        <v>0</v>
      </c>
      <c r="H43" s="31">
        <f>SUM(H18:H38)</f>
        <v>8</v>
      </c>
      <c r="I43" s="31">
        <f>SUM(I18:I38)</f>
        <v>8</v>
      </c>
      <c r="J43" s="82">
        <f>SUM(J19:J38)</f>
        <v>18</v>
      </c>
      <c r="K43" s="62" t="s">
        <v>99</v>
      </c>
      <c r="L43" s="1689">
        <f>SUM(L18:L37)</f>
        <v>30</v>
      </c>
      <c r="M43" s="49">
        <f>SUM(M18:M38)</f>
        <v>15</v>
      </c>
      <c r="N43" s="31">
        <f>SUM(N18:N38)</f>
        <v>0</v>
      </c>
      <c r="O43" s="31">
        <f>SUM(O18:O38)</f>
        <v>8</v>
      </c>
      <c r="P43" s="31">
        <f>SUM(P18:P38)</f>
        <v>6</v>
      </c>
      <c r="Q43" s="77">
        <f>SUM(Q18:Q38)</f>
        <v>24</v>
      </c>
      <c r="R43" s="63" t="s">
        <v>26</v>
      </c>
      <c r="S43" s="1714">
        <f>SUM(S19:S37)</f>
        <v>30</v>
      </c>
      <c r="U43" s="138">
        <f>((24*L43)-(F43+G43+H43+I43)*14)/14</f>
        <v>24.428571428571427</v>
      </c>
      <c r="V43">
        <f>(((24*S43)-(M43+N43+O43+P43)*14))/14</f>
        <v>22.428571428571427</v>
      </c>
    </row>
    <row r="44" spans="1:22" ht="15">
      <c r="A44" s="1682"/>
      <c r="B44" s="1683"/>
      <c r="C44" s="1684"/>
      <c r="D44" s="1685"/>
      <c r="E44" s="1686"/>
      <c r="F44" s="1717">
        <f>F43+G43+H43+I43</f>
        <v>27</v>
      </c>
      <c r="G44" s="1718"/>
      <c r="H44" s="1718"/>
      <c r="I44" s="1718"/>
      <c r="J44" s="1719"/>
      <c r="K44" s="62" t="s">
        <v>29</v>
      </c>
      <c r="L44" s="1690"/>
      <c r="M44" s="1718">
        <f>M43+N43+O43+P43</f>
        <v>29</v>
      </c>
      <c r="N44" s="1718"/>
      <c r="O44" s="1718"/>
      <c r="P44" s="1718"/>
      <c r="Q44" s="1719"/>
      <c r="R44" s="63" t="s">
        <v>599</v>
      </c>
      <c r="S44" s="1715"/>
      <c r="U44" s="138">
        <f>((24*L44)-(F44+G44+H44+I44)*14)/14</f>
        <v>-27</v>
      </c>
      <c r="V44">
        <f>(((24*S44)-(M44+N44+O44+P44)*14))/14</f>
        <v>-29</v>
      </c>
    </row>
    <row r="45" spans="1:19" ht="13.5" thickBot="1">
      <c r="A45" s="1682"/>
      <c r="B45" s="1683"/>
      <c r="C45" s="1687"/>
      <c r="D45" s="1688"/>
      <c r="E45" s="1688"/>
      <c r="F45" s="1720"/>
      <c r="G45" s="1721"/>
      <c r="H45" s="1721"/>
      <c r="I45" s="1721"/>
      <c r="J45" s="1722"/>
      <c r="K45" s="64"/>
      <c r="L45" s="1691"/>
      <c r="M45" s="1721"/>
      <c r="N45" s="1721"/>
      <c r="O45" s="1721"/>
      <c r="P45" s="1721"/>
      <c r="Q45" s="1722"/>
      <c r="R45" s="65"/>
      <c r="S45" s="1716"/>
    </row>
    <row r="46" spans="2:5" ht="12.75">
      <c r="B46" t="s">
        <v>219</v>
      </c>
      <c r="E46" s="2"/>
    </row>
    <row r="47" spans="2:19" ht="25.5" customHeight="1">
      <c r="B47" s="2005" t="s">
        <v>785</v>
      </c>
      <c r="C47" s="2005"/>
      <c r="D47" s="2005"/>
      <c r="E47" s="2005"/>
      <c r="F47" s="2005"/>
      <c r="G47" s="2005"/>
      <c r="H47" s="2005"/>
      <c r="I47" s="2005"/>
      <c r="J47" s="2005"/>
      <c r="K47" s="2005"/>
      <c r="L47" s="2005"/>
      <c r="M47" s="2005"/>
      <c r="N47" s="2005"/>
      <c r="O47" s="2005"/>
      <c r="P47" s="2005"/>
      <c r="Q47" s="2005"/>
      <c r="R47" s="2005"/>
      <c r="S47" s="2005"/>
    </row>
    <row r="48" spans="2:19" ht="12.75">
      <c r="B48" s="1209"/>
      <c r="C48" s="1209"/>
      <c r="D48" s="1209"/>
      <c r="E48" s="1209"/>
      <c r="F48" s="1209"/>
      <c r="G48" s="1209"/>
      <c r="H48" s="1209"/>
      <c r="I48" s="1209"/>
      <c r="J48" s="1209"/>
      <c r="K48" s="1209"/>
      <c r="L48" s="1209"/>
      <c r="M48" s="1209"/>
      <c r="N48" s="1209"/>
      <c r="O48" s="1209"/>
      <c r="P48" s="1209"/>
      <c r="Q48" s="1209"/>
      <c r="R48" s="1209"/>
      <c r="S48" s="1209"/>
    </row>
    <row r="49" ht="16.5" customHeight="1">
      <c r="E49" s="2"/>
    </row>
    <row r="50" spans="3:14" ht="12.75">
      <c r="C50" s="3" t="s">
        <v>34</v>
      </c>
      <c r="D50" s="3"/>
      <c r="E50" s="3"/>
      <c r="F50" s="1"/>
      <c r="G50" s="1"/>
      <c r="H50" s="1"/>
      <c r="I50" s="1"/>
      <c r="J50" s="1"/>
      <c r="K50" s="1"/>
      <c r="L50" s="1"/>
      <c r="M50" s="1"/>
      <c r="N50" s="3" t="s">
        <v>35</v>
      </c>
    </row>
    <row r="51" spans="3:14" ht="12.75">
      <c r="C51" s="2" t="s">
        <v>37</v>
      </c>
      <c r="D51" s="2"/>
      <c r="E51" s="2"/>
      <c r="N51" s="2" t="s">
        <v>36</v>
      </c>
    </row>
    <row r="52" spans="7:17" ht="12.75">
      <c r="G52" s="672"/>
      <c r="Q52" s="671"/>
    </row>
  </sheetData>
  <sheetProtection/>
  <mergeCells count="81">
    <mergeCell ref="B34:B36"/>
    <mergeCell ref="R37:R38"/>
    <mergeCell ref="S37:S38"/>
    <mergeCell ref="E34:E36"/>
    <mergeCell ref="F34:F36"/>
    <mergeCell ref="G34:G36"/>
    <mergeCell ref="K37:K38"/>
    <mergeCell ref="L37:L38"/>
    <mergeCell ref="M37:M38"/>
    <mergeCell ref="N37:N38"/>
    <mergeCell ref="Q37:Q38"/>
    <mergeCell ref="K34:K36"/>
    <mergeCell ref="L34:L36"/>
    <mergeCell ref="H34:H36"/>
    <mergeCell ref="I34:I36"/>
    <mergeCell ref="J34:J36"/>
    <mergeCell ref="A12:A17"/>
    <mergeCell ref="B12:B17"/>
    <mergeCell ref="C12:C17"/>
    <mergeCell ref="D12:D17"/>
    <mergeCell ref="E12:E17"/>
    <mergeCell ref="F12:L14"/>
    <mergeCell ref="M12:S14"/>
    <mergeCell ref="F15:J16"/>
    <mergeCell ref="K15:K17"/>
    <mergeCell ref="L15:L17"/>
    <mergeCell ref="M15:Q16"/>
    <mergeCell ref="R15:R17"/>
    <mergeCell ref="S15:S17"/>
    <mergeCell ref="A18:A28"/>
    <mergeCell ref="A29:A38"/>
    <mergeCell ref="B29:B31"/>
    <mergeCell ref="E29:E31"/>
    <mergeCell ref="F29:F31"/>
    <mergeCell ref="G29:G31"/>
    <mergeCell ref="B32:B33"/>
    <mergeCell ref="E32:E33"/>
    <mergeCell ref="F32:F33"/>
    <mergeCell ref="G32:G33"/>
    <mergeCell ref="H29:H31"/>
    <mergeCell ref="I29:I31"/>
    <mergeCell ref="J29:J31"/>
    <mergeCell ref="K29:K31"/>
    <mergeCell ref="L29:L31"/>
    <mergeCell ref="M29:M31"/>
    <mergeCell ref="N29:N31"/>
    <mergeCell ref="O29:O31"/>
    <mergeCell ref="P29:P31"/>
    <mergeCell ref="Q29:Q31"/>
    <mergeCell ref="R29:R31"/>
    <mergeCell ref="S29:S31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S32:S33"/>
    <mergeCell ref="B47:S47"/>
    <mergeCell ref="J37:J38"/>
    <mergeCell ref="B37:B38"/>
    <mergeCell ref="E37:E38"/>
    <mergeCell ref="F37:F38"/>
    <mergeCell ref="G37:G38"/>
    <mergeCell ref="H37:H38"/>
    <mergeCell ref="I37:I38"/>
    <mergeCell ref="O37:O38"/>
    <mergeCell ref="P37:P38"/>
    <mergeCell ref="A39:A42"/>
    <mergeCell ref="A43:A45"/>
    <mergeCell ref="B43:B45"/>
    <mergeCell ref="C43:E45"/>
    <mergeCell ref="L43:L45"/>
    <mergeCell ref="S43:S45"/>
    <mergeCell ref="F44:J45"/>
    <mergeCell ref="M44:Q45"/>
  </mergeCells>
  <printOptions/>
  <pageMargins left="0.45" right="0" top="0.25" bottom="0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1"/>
  </sheetPr>
  <dimension ref="A1:U56"/>
  <sheetViews>
    <sheetView zoomScale="78" zoomScaleNormal="78" zoomScalePageLayoutView="0" workbookViewId="0" topLeftCell="A1">
      <selection activeCell="A1" sqref="A1"/>
    </sheetView>
  </sheetViews>
  <sheetFormatPr defaultColWidth="9.140625" defaultRowHeight="12.75"/>
  <cols>
    <col min="1" max="2" width="3.140625" style="671" customWidth="1"/>
    <col min="3" max="3" width="31.140625" style="671" customWidth="1"/>
    <col min="4" max="4" width="10.8515625" style="671" customWidth="1"/>
    <col min="5" max="5" width="5.00390625" style="671" customWidth="1"/>
    <col min="6" max="10" width="2.8515625" style="671" customWidth="1"/>
    <col min="11" max="11" width="3.57421875" style="671" customWidth="1"/>
    <col min="12" max="12" width="3.421875" style="671" customWidth="1"/>
    <col min="13" max="16" width="2.8515625" style="671" customWidth="1"/>
    <col min="17" max="17" width="2.57421875" style="671" customWidth="1"/>
    <col min="18" max="18" width="3.28125" style="671" customWidth="1"/>
    <col min="19" max="19" width="3.421875" style="671" customWidth="1"/>
    <col min="20" max="20" width="7.57421875" style="671" hidden="1" customWidth="1"/>
    <col min="21" max="21" width="0" style="671" hidden="1" customWidth="1"/>
    <col min="22" max="16384" width="9.140625" style="671" customWidth="1"/>
  </cols>
  <sheetData>
    <row r="1" spans="1:10" ht="12.75">
      <c r="A1" s="751"/>
      <c r="B1" s="751"/>
      <c r="D1" s="674"/>
      <c r="J1" s="671" t="s">
        <v>967</v>
      </c>
    </row>
    <row r="2" spans="1:4" ht="14.25" customHeight="1">
      <c r="A2" s="753" t="s">
        <v>1</v>
      </c>
      <c r="B2" s="751"/>
      <c r="D2" s="674"/>
    </row>
    <row r="3" spans="1:13" ht="12" customHeight="1">
      <c r="A3" s="752" t="s">
        <v>0</v>
      </c>
      <c r="B3" s="751"/>
      <c r="D3" s="674"/>
      <c r="M3" s="671" t="s">
        <v>968</v>
      </c>
    </row>
    <row r="4" spans="1:10" ht="13.5" customHeight="1">
      <c r="A4" s="751" t="s">
        <v>62</v>
      </c>
      <c r="B4" s="751"/>
      <c r="D4" s="674"/>
      <c r="J4" s="671" t="s">
        <v>970</v>
      </c>
    </row>
    <row r="5" spans="1:4" ht="13.5" customHeight="1">
      <c r="A5" s="751" t="s">
        <v>829</v>
      </c>
      <c r="B5" s="751"/>
      <c r="D5" s="674"/>
    </row>
    <row r="6" spans="1:4" ht="13.5" customHeight="1">
      <c r="A6" s="751" t="s">
        <v>2</v>
      </c>
      <c r="B6" s="751"/>
      <c r="D6" s="674"/>
    </row>
    <row r="7" spans="1:4" ht="13.5" customHeight="1">
      <c r="A7" s="751" t="s">
        <v>3</v>
      </c>
      <c r="B7" s="751"/>
      <c r="D7" s="674"/>
    </row>
    <row r="8" spans="1:4" ht="13.5" customHeight="1">
      <c r="A8" s="1358" t="s">
        <v>717</v>
      </c>
      <c r="B8" s="751"/>
      <c r="D8" s="674"/>
    </row>
    <row r="9" spans="1:4" ht="12.75">
      <c r="A9" s="678" t="s">
        <v>943</v>
      </c>
      <c r="D9" s="674"/>
    </row>
    <row r="10" spans="1:4" ht="7.5" customHeight="1">
      <c r="A10" s="678"/>
      <c r="D10" s="674"/>
    </row>
    <row r="11" ht="15" customHeight="1">
      <c r="D11" s="750" t="s">
        <v>4</v>
      </c>
    </row>
    <row r="12" spans="1:4" ht="13.5" thickBot="1">
      <c r="A12" s="672" t="s">
        <v>939</v>
      </c>
      <c r="D12" s="674"/>
    </row>
    <row r="13" spans="1:19" ht="8.25" customHeight="1">
      <c r="A13" s="1598"/>
      <c r="B13" s="2017" t="s">
        <v>33</v>
      </c>
      <c r="C13" s="1590" t="s">
        <v>5</v>
      </c>
      <c r="D13" s="1590" t="s">
        <v>30</v>
      </c>
      <c r="E13" s="1836" t="s">
        <v>39</v>
      </c>
      <c r="F13" s="1625" t="s">
        <v>6</v>
      </c>
      <c r="G13" s="1590"/>
      <c r="H13" s="1590"/>
      <c r="I13" s="1590"/>
      <c r="J13" s="1590"/>
      <c r="K13" s="1590"/>
      <c r="L13" s="1591"/>
      <c r="M13" s="1589" t="s">
        <v>7</v>
      </c>
      <c r="N13" s="1590"/>
      <c r="O13" s="1590"/>
      <c r="P13" s="1590"/>
      <c r="Q13" s="1590"/>
      <c r="R13" s="1590"/>
      <c r="S13" s="1591"/>
    </row>
    <row r="14" spans="1:19" ht="8.25" customHeight="1">
      <c r="A14" s="1598"/>
      <c r="B14" s="2018"/>
      <c r="C14" s="1623"/>
      <c r="D14" s="1593"/>
      <c r="E14" s="1837"/>
      <c r="F14" s="1626"/>
      <c r="G14" s="1593"/>
      <c r="H14" s="1593"/>
      <c r="I14" s="1593"/>
      <c r="J14" s="1593"/>
      <c r="K14" s="1593"/>
      <c r="L14" s="1594"/>
      <c r="M14" s="1592"/>
      <c r="N14" s="1593"/>
      <c r="O14" s="1593"/>
      <c r="P14" s="1593"/>
      <c r="Q14" s="1593"/>
      <c r="R14" s="1593"/>
      <c r="S14" s="1594"/>
    </row>
    <row r="15" spans="1:19" ht="3.75" customHeight="1">
      <c r="A15" s="1598"/>
      <c r="B15" s="2018"/>
      <c r="C15" s="1623"/>
      <c r="D15" s="1593"/>
      <c r="E15" s="1837"/>
      <c r="F15" s="1626"/>
      <c r="G15" s="1593"/>
      <c r="H15" s="1593"/>
      <c r="I15" s="1593"/>
      <c r="J15" s="1593"/>
      <c r="K15" s="1593"/>
      <c r="L15" s="1594"/>
      <c r="M15" s="1592"/>
      <c r="N15" s="1593"/>
      <c r="O15" s="1593"/>
      <c r="P15" s="1593"/>
      <c r="Q15" s="1593"/>
      <c r="R15" s="1593"/>
      <c r="S15" s="1594"/>
    </row>
    <row r="16" spans="1:19" ht="8.25" customHeight="1">
      <c r="A16" s="1598"/>
      <c r="B16" s="2018"/>
      <c r="C16" s="1623"/>
      <c r="D16" s="1593"/>
      <c r="E16" s="1837"/>
      <c r="F16" s="1848" t="s">
        <v>31</v>
      </c>
      <c r="G16" s="1820"/>
      <c r="H16" s="1820"/>
      <c r="I16" s="1820"/>
      <c r="J16" s="1820"/>
      <c r="K16" s="2168" t="s">
        <v>40</v>
      </c>
      <c r="L16" s="2171" t="s">
        <v>8</v>
      </c>
      <c r="M16" s="1839" t="s">
        <v>31</v>
      </c>
      <c r="N16" s="1820"/>
      <c r="O16" s="1820"/>
      <c r="P16" s="1820"/>
      <c r="Q16" s="1820"/>
      <c r="R16" s="2174" t="s">
        <v>40</v>
      </c>
      <c r="S16" s="2177" t="s">
        <v>8</v>
      </c>
    </row>
    <row r="17" spans="1:19" ht="8.25" customHeight="1">
      <c r="A17" s="1598"/>
      <c r="B17" s="2018"/>
      <c r="C17" s="1623"/>
      <c r="D17" s="1593"/>
      <c r="E17" s="1837"/>
      <c r="F17" s="1848"/>
      <c r="G17" s="1820"/>
      <c r="H17" s="1820"/>
      <c r="I17" s="1820"/>
      <c r="J17" s="1820"/>
      <c r="K17" s="2169"/>
      <c r="L17" s="2172"/>
      <c r="M17" s="1839"/>
      <c r="N17" s="1820"/>
      <c r="O17" s="1820"/>
      <c r="P17" s="1820"/>
      <c r="Q17" s="1820"/>
      <c r="R17" s="2175"/>
      <c r="S17" s="2178"/>
    </row>
    <row r="18" spans="1:19" ht="13.5" thickBot="1">
      <c r="A18" s="1598"/>
      <c r="B18" s="2180"/>
      <c r="C18" s="1843"/>
      <c r="D18" s="1847"/>
      <c r="E18" s="1838"/>
      <c r="F18" s="909" t="s">
        <v>9</v>
      </c>
      <c r="G18" s="907" t="s">
        <v>10</v>
      </c>
      <c r="H18" s="907" t="s">
        <v>11</v>
      </c>
      <c r="I18" s="907" t="s">
        <v>12</v>
      </c>
      <c r="J18" s="907" t="s">
        <v>32</v>
      </c>
      <c r="K18" s="2170"/>
      <c r="L18" s="2173"/>
      <c r="M18" s="908" t="s">
        <v>9</v>
      </c>
      <c r="N18" s="907" t="s">
        <v>10</v>
      </c>
      <c r="O18" s="907" t="s">
        <v>11</v>
      </c>
      <c r="P18" s="907" t="s">
        <v>12</v>
      </c>
      <c r="Q18" s="907" t="s">
        <v>32</v>
      </c>
      <c r="R18" s="2176"/>
      <c r="S18" s="2179"/>
    </row>
    <row r="19" spans="1:21" ht="13.5" customHeight="1">
      <c r="A19" s="2079" t="s">
        <v>13</v>
      </c>
      <c r="B19" s="1032">
        <v>1</v>
      </c>
      <c r="C19" s="709" t="s">
        <v>566</v>
      </c>
      <c r="D19" s="1033" t="s">
        <v>565</v>
      </c>
      <c r="E19" s="1034"/>
      <c r="F19" s="1035">
        <v>2</v>
      </c>
      <c r="G19" s="804"/>
      <c r="H19" s="804">
        <v>1</v>
      </c>
      <c r="I19" s="804"/>
      <c r="J19" s="803">
        <v>3</v>
      </c>
      <c r="K19" s="1248" t="s">
        <v>9</v>
      </c>
      <c r="L19" s="1249">
        <v>3</v>
      </c>
      <c r="M19" s="1035"/>
      <c r="N19" s="804"/>
      <c r="O19" s="804"/>
      <c r="P19" s="804"/>
      <c r="Q19" s="803"/>
      <c r="R19" s="1248"/>
      <c r="S19" s="1257"/>
      <c r="T19" s="673">
        <f aca="true" t="shared" si="0" ref="T19:T43">((24*L19)-(F19+G19+H19+I19)*14)/14</f>
        <v>2.142857142857143</v>
      </c>
      <c r="U19" s="671">
        <f aca="true" t="shared" si="1" ref="U19:U40">(((24*S19)-(M19+N19+O19+P19)*14))/14</f>
        <v>0</v>
      </c>
    </row>
    <row r="20" spans="1:21" ht="24.75" customHeight="1">
      <c r="A20" s="2080"/>
      <c r="B20" s="824">
        <v>2</v>
      </c>
      <c r="C20" s="1031" t="s">
        <v>564</v>
      </c>
      <c r="D20" s="771" t="s">
        <v>563</v>
      </c>
      <c r="E20" s="722"/>
      <c r="F20" s="821">
        <v>2</v>
      </c>
      <c r="G20" s="796"/>
      <c r="H20" s="796"/>
      <c r="I20" s="796">
        <v>3</v>
      </c>
      <c r="J20" s="795">
        <v>4</v>
      </c>
      <c r="K20" s="1112" t="s">
        <v>15</v>
      </c>
      <c r="L20" s="1250">
        <v>5</v>
      </c>
      <c r="M20" s="821"/>
      <c r="N20" s="796"/>
      <c r="O20" s="796"/>
      <c r="P20" s="796"/>
      <c r="Q20" s="795"/>
      <c r="R20" s="1112"/>
      <c r="S20" s="1075"/>
      <c r="T20" s="673">
        <f t="shared" si="0"/>
        <v>3.5714285714285716</v>
      </c>
      <c r="U20" s="671">
        <f t="shared" si="1"/>
        <v>0</v>
      </c>
    </row>
    <row r="21" spans="1:21" ht="24" customHeight="1">
      <c r="A21" s="2080"/>
      <c r="B21" s="824">
        <v>3</v>
      </c>
      <c r="C21" s="1031" t="s">
        <v>562</v>
      </c>
      <c r="D21" s="771" t="s">
        <v>561</v>
      </c>
      <c r="E21" s="722"/>
      <c r="F21" s="821"/>
      <c r="G21" s="796"/>
      <c r="H21" s="796"/>
      <c r="I21" s="796"/>
      <c r="J21" s="795"/>
      <c r="K21" s="1112"/>
      <c r="L21" s="1250"/>
      <c r="M21" s="821">
        <v>2</v>
      </c>
      <c r="N21" s="796"/>
      <c r="O21" s="796"/>
      <c r="P21" s="796">
        <v>2</v>
      </c>
      <c r="Q21" s="795">
        <v>3</v>
      </c>
      <c r="R21" s="1112" t="s">
        <v>15</v>
      </c>
      <c r="S21" s="1075">
        <v>5</v>
      </c>
      <c r="T21" s="673">
        <f t="shared" si="0"/>
        <v>0</v>
      </c>
      <c r="U21" s="671">
        <f t="shared" si="1"/>
        <v>4.571428571428571</v>
      </c>
    </row>
    <row r="22" spans="1:21" ht="15.75" customHeight="1">
      <c r="A22" s="2080"/>
      <c r="B22" s="824">
        <v>4</v>
      </c>
      <c r="C22" s="1030" t="s">
        <v>84</v>
      </c>
      <c r="D22" s="771" t="s">
        <v>858</v>
      </c>
      <c r="E22" s="1016"/>
      <c r="F22" s="1019"/>
      <c r="G22" s="1018"/>
      <c r="H22" s="1018"/>
      <c r="I22" s="1018"/>
      <c r="J22" s="1017"/>
      <c r="K22" s="1112"/>
      <c r="L22" s="1251"/>
      <c r="M22" s="821">
        <v>2</v>
      </c>
      <c r="N22" s="796"/>
      <c r="O22" s="796">
        <v>1</v>
      </c>
      <c r="P22" s="796"/>
      <c r="Q22" s="795">
        <v>1</v>
      </c>
      <c r="R22" s="1112" t="s">
        <v>9</v>
      </c>
      <c r="S22" s="1075">
        <v>3</v>
      </c>
      <c r="T22" s="673">
        <f t="shared" si="0"/>
        <v>0</v>
      </c>
      <c r="U22" s="671">
        <f t="shared" si="1"/>
        <v>2.142857142857143</v>
      </c>
    </row>
    <row r="23" spans="1:21" ht="12.75" customHeight="1">
      <c r="A23" s="2080"/>
      <c r="B23" s="824">
        <v>5</v>
      </c>
      <c r="C23" s="17" t="s">
        <v>603</v>
      </c>
      <c r="D23" s="771" t="s">
        <v>859</v>
      </c>
      <c r="E23" s="1016"/>
      <c r="F23" s="1019"/>
      <c r="G23" s="1018"/>
      <c r="H23" s="1018">
        <v>2</v>
      </c>
      <c r="I23" s="1018"/>
      <c r="J23" s="1017">
        <v>1</v>
      </c>
      <c r="K23" s="1112" t="s">
        <v>9</v>
      </c>
      <c r="L23" s="1250">
        <v>2</v>
      </c>
      <c r="M23" s="821"/>
      <c r="N23" s="796"/>
      <c r="O23" s="796"/>
      <c r="P23" s="796"/>
      <c r="Q23" s="795"/>
      <c r="R23" s="1111"/>
      <c r="S23" s="1075"/>
      <c r="T23" s="673">
        <f t="shared" si="0"/>
        <v>1.4285714285714286</v>
      </c>
      <c r="U23" s="671">
        <f t="shared" si="1"/>
        <v>0</v>
      </c>
    </row>
    <row r="24" spans="1:21" ht="12.75" customHeight="1">
      <c r="A24" s="2080"/>
      <c r="B24" s="824">
        <v>6</v>
      </c>
      <c r="C24" s="17" t="s">
        <v>602</v>
      </c>
      <c r="D24" s="771" t="s">
        <v>860</v>
      </c>
      <c r="E24" s="1016"/>
      <c r="F24" s="1019"/>
      <c r="G24" s="1018"/>
      <c r="H24" s="1018"/>
      <c r="I24" s="1018"/>
      <c r="J24" s="1017"/>
      <c r="K24" s="1108"/>
      <c r="L24" s="1252"/>
      <c r="M24" s="821"/>
      <c r="N24" s="796"/>
      <c r="O24" s="796">
        <v>2</v>
      </c>
      <c r="P24" s="796"/>
      <c r="Q24" s="795">
        <v>1</v>
      </c>
      <c r="R24" s="1111" t="s">
        <v>9</v>
      </c>
      <c r="S24" s="1075">
        <v>2</v>
      </c>
      <c r="T24" s="673">
        <f t="shared" si="0"/>
        <v>0</v>
      </c>
      <c r="U24" s="671">
        <f t="shared" si="1"/>
        <v>1.4285714285714286</v>
      </c>
    </row>
    <row r="25" spans="1:21" ht="14.25" customHeight="1">
      <c r="A25" s="2080"/>
      <c r="B25" s="824">
        <v>7</v>
      </c>
      <c r="C25" s="1030" t="s">
        <v>85</v>
      </c>
      <c r="D25" s="771" t="s">
        <v>861</v>
      </c>
      <c r="E25" s="1016"/>
      <c r="F25" s="1019"/>
      <c r="G25" s="1018"/>
      <c r="H25" s="1018"/>
      <c r="I25" s="1018"/>
      <c r="J25" s="1017"/>
      <c r="K25" s="1108"/>
      <c r="L25" s="1252"/>
      <c r="M25" s="821">
        <v>2</v>
      </c>
      <c r="N25" s="796"/>
      <c r="O25" s="796">
        <v>1</v>
      </c>
      <c r="P25" s="796"/>
      <c r="Q25" s="795">
        <v>2</v>
      </c>
      <c r="R25" s="1112" t="s">
        <v>9</v>
      </c>
      <c r="S25" s="1075">
        <v>3</v>
      </c>
      <c r="T25" s="673">
        <f t="shared" si="0"/>
        <v>0</v>
      </c>
      <c r="U25" s="671">
        <f t="shared" si="1"/>
        <v>2.142857142857143</v>
      </c>
    </row>
    <row r="26" spans="1:21" ht="14.25" customHeight="1">
      <c r="A26" s="2080"/>
      <c r="B26" s="824">
        <v>8</v>
      </c>
      <c r="C26" s="1230" t="s">
        <v>911</v>
      </c>
      <c r="D26" s="771" t="s">
        <v>862</v>
      </c>
      <c r="E26" s="1029"/>
      <c r="F26" s="1021"/>
      <c r="G26" s="1020"/>
      <c r="H26" s="1020"/>
      <c r="I26" s="1020">
        <v>2</v>
      </c>
      <c r="J26" s="982">
        <v>1</v>
      </c>
      <c r="K26" s="1253" t="s">
        <v>24</v>
      </c>
      <c r="L26" s="1254">
        <v>2</v>
      </c>
      <c r="M26" s="1028"/>
      <c r="N26" s="1027"/>
      <c r="O26" s="1027"/>
      <c r="P26" s="1027">
        <v>2</v>
      </c>
      <c r="Q26" s="1026">
        <v>2</v>
      </c>
      <c r="R26" s="1258" t="s">
        <v>24</v>
      </c>
      <c r="S26" s="1075">
        <v>2</v>
      </c>
      <c r="T26" s="673">
        <f t="shared" si="0"/>
        <v>1.4285714285714286</v>
      </c>
      <c r="U26" s="671">
        <f t="shared" si="1"/>
        <v>1.4285714285714286</v>
      </c>
    </row>
    <row r="27" spans="1:21" ht="25.5" customHeight="1" thickBot="1">
      <c r="A27" s="2081"/>
      <c r="B27" s="893">
        <v>9</v>
      </c>
      <c r="C27" s="1223" t="s">
        <v>784</v>
      </c>
      <c r="D27" s="872" t="s">
        <v>560</v>
      </c>
      <c r="E27" s="1025"/>
      <c r="F27" s="1024"/>
      <c r="G27" s="1023"/>
      <c r="H27" s="1023"/>
      <c r="I27" s="1023"/>
      <c r="J27" s="980"/>
      <c r="K27" s="1255"/>
      <c r="L27" s="1256"/>
      <c r="M27" s="846"/>
      <c r="N27" s="791"/>
      <c r="O27" s="791"/>
      <c r="P27" s="791"/>
      <c r="Q27" s="790"/>
      <c r="R27" s="1259" t="s">
        <v>196</v>
      </c>
      <c r="S27" s="1260" t="s">
        <v>163</v>
      </c>
      <c r="T27" s="673">
        <f t="shared" si="0"/>
        <v>0</v>
      </c>
      <c r="U27" s="671">
        <f t="shared" si="1"/>
        <v>-17.142857142857142</v>
      </c>
    </row>
    <row r="28" spans="1:21" ht="12" customHeight="1">
      <c r="A28" s="1849" t="s">
        <v>51</v>
      </c>
      <c r="B28" s="2166">
        <v>10</v>
      </c>
      <c r="C28" s="1013" t="s">
        <v>559</v>
      </c>
      <c r="D28" s="1033" t="s">
        <v>863</v>
      </c>
      <c r="E28" s="1022"/>
      <c r="F28" s="2167">
        <v>3</v>
      </c>
      <c r="G28" s="2160"/>
      <c r="H28" s="2160">
        <v>1</v>
      </c>
      <c r="I28" s="2160">
        <v>1</v>
      </c>
      <c r="J28" s="2161">
        <v>5</v>
      </c>
      <c r="K28" s="2162" t="s">
        <v>15</v>
      </c>
      <c r="L28" s="2158">
        <v>6</v>
      </c>
      <c r="M28" s="2165"/>
      <c r="N28" s="2160"/>
      <c r="O28" s="2160"/>
      <c r="P28" s="2160"/>
      <c r="Q28" s="2161"/>
      <c r="R28" s="2162"/>
      <c r="S28" s="2158"/>
      <c r="T28" s="673">
        <f t="shared" si="0"/>
        <v>5.285714285714286</v>
      </c>
      <c r="U28" s="671">
        <f t="shared" si="1"/>
        <v>0</v>
      </c>
    </row>
    <row r="29" spans="1:21" ht="12" customHeight="1">
      <c r="A29" s="1850"/>
      <c r="B29" s="2143"/>
      <c r="C29" s="1006" t="s">
        <v>557</v>
      </c>
      <c r="D29" s="771" t="s">
        <v>864</v>
      </c>
      <c r="E29" s="1016"/>
      <c r="F29" s="2041"/>
      <c r="G29" s="2042"/>
      <c r="H29" s="2042"/>
      <c r="I29" s="2042"/>
      <c r="J29" s="2045"/>
      <c r="K29" s="2164"/>
      <c r="L29" s="2159"/>
      <c r="M29" s="2051"/>
      <c r="N29" s="2042"/>
      <c r="O29" s="2042"/>
      <c r="P29" s="2042"/>
      <c r="Q29" s="2045"/>
      <c r="R29" s="2163"/>
      <c r="S29" s="2159"/>
      <c r="T29" s="673">
        <f t="shared" si="0"/>
        <v>0</v>
      </c>
      <c r="U29" s="671">
        <f t="shared" si="1"/>
        <v>0</v>
      </c>
    </row>
    <row r="30" spans="1:21" ht="24.75" customHeight="1">
      <c r="A30" s="2082"/>
      <c r="B30" s="1615">
        <v>11</v>
      </c>
      <c r="C30" s="1006" t="s">
        <v>555</v>
      </c>
      <c r="D30" s="771" t="s">
        <v>558</v>
      </c>
      <c r="E30" s="1016"/>
      <c r="F30" s="2140">
        <v>2</v>
      </c>
      <c r="G30" s="2134"/>
      <c r="H30" s="2134">
        <v>2</v>
      </c>
      <c r="I30" s="2134"/>
      <c r="J30" s="2136">
        <v>3</v>
      </c>
      <c r="K30" s="2117" t="s">
        <v>15</v>
      </c>
      <c r="L30" s="2118">
        <v>4</v>
      </c>
      <c r="M30" s="2126"/>
      <c r="N30" s="2134"/>
      <c r="O30" s="2134"/>
      <c r="P30" s="2134"/>
      <c r="Q30" s="2136"/>
      <c r="R30" s="2117"/>
      <c r="S30" s="2118"/>
      <c r="T30" s="673">
        <f t="shared" si="0"/>
        <v>2.857142857142857</v>
      </c>
      <c r="U30" s="671">
        <f t="shared" si="1"/>
        <v>0</v>
      </c>
    </row>
    <row r="31" spans="1:21" ht="13.5" customHeight="1">
      <c r="A31" s="2082"/>
      <c r="B31" s="2052"/>
      <c r="C31" s="1006" t="s">
        <v>553</v>
      </c>
      <c r="D31" s="771" t="s">
        <v>556</v>
      </c>
      <c r="E31" s="1016"/>
      <c r="F31" s="2140"/>
      <c r="G31" s="2134"/>
      <c r="H31" s="2134"/>
      <c r="I31" s="2134"/>
      <c r="J31" s="2136"/>
      <c r="K31" s="2117"/>
      <c r="L31" s="2118"/>
      <c r="M31" s="2126"/>
      <c r="N31" s="2134"/>
      <c r="O31" s="2134"/>
      <c r="P31" s="2134"/>
      <c r="Q31" s="2136"/>
      <c r="R31" s="2117"/>
      <c r="S31" s="2118"/>
      <c r="T31" s="673">
        <f t="shared" si="0"/>
        <v>0</v>
      </c>
      <c r="U31" s="671">
        <f t="shared" si="1"/>
        <v>0</v>
      </c>
    </row>
    <row r="32" spans="1:21" ht="13.5" customHeight="1">
      <c r="A32" s="2082"/>
      <c r="B32" s="2138">
        <v>12</v>
      </c>
      <c r="C32" s="1006" t="s">
        <v>912</v>
      </c>
      <c r="D32" s="771" t="s">
        <v>554</v>
      </c>
      <c r="E32" s="1016"/>
      <c r="F32" s="2150"/>
      <c r="G32" s="2142"/>
      <c r="H32" s="2142"/>
      <c r="I32" s="2142"/>
      <c r="J32" s="2153"/>
      <c r="K32" s="2144"/>
      <c r="L32" s="2147"/>
      <c r="M32" s="2150">
        <v>2</v>
      </c>
      <c r="N32" s="2142"/>
      <c r="O32" s="2142"/>
      <c r="P32" s="2142">
        <v>2</v>
      </c>
      <c r="Q32" s="2142"/>
      <c r="R32" s="2144" t="s">
        <v>15</v>
      </c>
      <c r="S32" s="2147">
        <v>5</v>
      </c>
      <c r="T32" s="673">
        <f t="shared" si="0"/>
        <v>0</v>
      </c>
      <c r="U32" s="671">
        <f t="shared" si="1"/>
        <v>4.571428571428571</v>
      </c>
    </row>
    <row r="33" spans="1:21" ht="13.5" customHeight="1">
      <c r="A33" s="2082"/>
      <c r="B33" s="2139"/>
      <c r="C33" s="1006" t="s">
        <v>550</v>
      </c>
      <c r="D33" s="771" t="s">
        <v>552</v>
      </c>
      <c r="E33" s="1016"/>
      <c r="F33" s="2151"/>
      <c r="G33" s="2152"/>
      <c r="H33" s="2152"/>
      <c r="I33" s="2152"/>
      <c r="J33" s="2139"/>
      <c r="K33" s="2154"/>
      <c r="L33" s="2156"/>
      <c r="M33" s="2151"/>
      <c r="N33" s="2152"/>
      <c r="O33" s="2152"/>
      <c r="P33" s="2152"/>
      <c r="Q33" s="2139"/>
      <c r="R33" s="2145"/>
      <c r="S33" s="2148"/>
      <c r="T33" s="673">
        <f t="shared" si="0"/>
        <v>0</v>
      </c>
      <c r="U33" s="671">
        <f t="shared" si="1"/>
        <v>0</v>
      </c>
    </row>
    <row r="34" spans="1:21" ht="13.5" customHeight="1">
      <c r="A34" s="2082"/>
      <c r="B34" s="2143"/>
      <c r="C34" s="1006" t="s">
        <v>76</v>
      </c>
      <c r="D34" s="771" t="s">
        <v>865</v>
      </c>
      <c r="E34" s="1016"/>
      <c r="F34" s="2055"/>
      <c r="G34" s="2056"/>
      <c r="H34" s="2056"/>
      <c r="I34" s="2056"/>
      <c r="J34" s="2143"/>
      <c r="K34" s="2155"/>
      <c r="L34" s="2157"/>
      <c r="M34" s="2055"/>
      <c r="N34" s="2056"/>
      <c r="O34" s="2056"/>
      <c r="P34" s="2056"/>
      <c r="Q34" s="2143"/>
      <c r="R34" s="2146"/>
      <c r="S34" s="2149"/>
      <c r="T34" s="673">
        <f t="shared" si="0"/>
        <v>0</v>
      </c>
      <c r="U34" s="671">
        <f t="shared" si="1"/>
        <v>0</v>
      </c>
    </row>
    <row r="35" spans="1:21" ht="14.25" customHeight="1">
      <c r="A35" s="2082"/>
      <c r="B35" s="1615">
        <v>13</v>
      </c>
      <c r="C35" s="1006" t="s">
        <v>547</v>
      </c>
      <c r="D35" s="771" t="s">
        <v>551</v>
      </c>
      <c r="E35" s="1016"/>
      <c r="F35" s="2140">
        <v>2</v>
      </c>
      <c r="G35" s="2134"/>
      <c r="H35" s="2134"/>
      <c r="I35" s="2134">
        <v>1</v>
      </c>
      <c r="J35" s="2136">
        <v>4</v>
      </c>
      <c r="K35" s="2117" t="s">
        <v>9</v>
      </c>
      <c r="L35" s="2118">
        <v>4</v>
      </c>
      <c r="M35" s="2126"/>
      <c r="N35" s="2134"/>
      <c r="O35" s="2134"/>
      <c r="P35" s="2134"/>
      <c r="Q35" s="2136"/>
      <c r="R35" s="2117"/>
      <c r="S35" s="2118"/>
      <c r="T35" s="673">
        <f t="shared" si="0"/>
        <v>3.857142857142857</v>
      </c>
      <c r="U35" s="671">
        <f t="shared" si="1"/>
        <v>0</v>
      </c>
    </row>
    <row r="36" spans="1:21" ht="14.25" customHeight="1">
      <c r="A36" s="2082"/>
      <c r="B36" s="2138"/>
      <c r="C36" s="1006" t="s">
        <v>546</v>
      </c>
      <c r="D36" s="771" t="s">
        <v>549</v>
      </c>
      <c r="E36" s="1016"/>
      <c r="F36" s="2140"/>
      <c r="G36" s="2134"/>
      <c r="H36" s="2134"/>
      <c r="I36" s="2134"/>
      <c r="J36" s="2136"/>
      <c r="K36" s="2117"/>
      <c r="L36" s="2118"/>
      <c r="M36" s="2126"/>
      <c r="N36" s="2134"/>
      <c r="O36" s="2134"/>
      <c r="P36" s="2134"/>
      <c r="Q36" s="2136"/>
      <c r="R36" s="2117"/>
      <c r="S36" s="2118"/>
      <c r="T36" s="673">
        <f t="shared" si="0"/>
        <v>0</v>
      </c>
      <c r="U36" s="671">
        <f t="shared" si="1"/>
        <v>0</v>
      </c>
    </row>
    <row r="37" spans="1:21" ht="14.25" customHeight="1">
      <c r="A37" s="2082"/>
      <c r="B37" s="2143"/>
      <c r="C37" s="1006" t="s">
        <v>545</v>
      </c>
      <c r="D37" s="771" t="s">
        <v>548</v>
      </c>
      <c r="E37" s="1016"/>
      <c r="F37" s="2140"/>
      <c r="G37" s="2134"/>
      <c r="H37" s="2134"/>
      <c r="I37" s="2134"/>
      <c r="J37" s="2136"/>
      <c r="K37" s="2117"/>
      <c r="L37" s="2118"/>
      <c r="M37" s="2126"/>
      <c r="N37" s="2134"/>
      <c r="O37" s="2134"/>
      <c r="P37" s="2134"/>
      <c r="Q37" s="2136"/>
      <c r="R37" s="2117"/>
      <c r="S37" s="2118"/>
      <c r="T37" s="673">
        <f t="shared" si="0"/>
        <v>0</v>
      </c>
      <c r="U37" s="671">
        <f t="shared" si="1"/>
        <v>0</v>
      </c>
    </row>
    <row r="38" spans="1:20" ht="14.25" customHeight="1">
      <c r="A38" s="2082"/>
      <c r="B38" s="2181">
        <v>14</v>
      </c>
      <c r="C38" s="1006" t="s">
        <v>544</v>
      </c>
      <c r="D38" s="771" t="s">
        <v>866</v>
      </c>
      <c r="E38" s="1016"/>
      <c r="F38" s="2140"/>
      <c r="G38" s="2134"/>
      <c r="H38" s="2134"/>
      <c r="I38" s="2134"/>
      <c r="J38" s="2136"/>
      <c r="K38" s="2117"/>
      <c r="L38" s="2118"/>
      <c r="M38" s="2126">
        <v>3</v>
      </c>
      <c r="N38" s="2134"/>
      <c r="O38" s="2134">
        <v>2</v>
      </c>
      <c r="P38" s="2134"/>
      <c r="Q38" s="2136">
        <v>4</v>
      </c>
      <c r="R38" s="2117" t="s">
        <v>15</v>
      </c>
      <c r="S38" s="2118">
        <v>5</v>
      </c>
      <c r="T38" s="673"/>
    </row>
    <row r="39" spans="1:20" ht="14.25" customHeight="1">
      <c r="A39" s="2082"/>
      <c r="B39" s="2143"/>
      <c r="C39" s="1006" t="s">
        <v>543</v>
      </c>
      <c r="D39" s="771" t="s">
        <v>867</v>
      </c>
      <c r="E39" s="1016"/>
      <c r="F39" s="2140"/>
      <c r="G39" s="2134"/>
      <c r="H39" s="2134"/>
      <c r="I39" s="2134"/>
      <c r="J39" s="2136"/>
      <c r="K39" s="2117"/>
      <c r="L39" s="2118"/>
      <c r="M39" s="2126"/>
      <c r="N39" s="2134"/>
      <c r="O39" s="2134"/>
      <c r="P39" s="2134"/>
      <c r="Q39" s="2136"/>
      <c r="R39" s="2117"/>
      <c r="S39" s="2118"/>
      <c r="T39" s="673"/>
    </row>
    <row r="40" spans="1:21" ht="13.5" customHeight="1">
      <c r="A40" s="2082"/>
      <c r="B40" s="1615">
        <v>15</v>
      </c>
      <c r="C40" s="1006" t="s">
        <v>83</v>
      </c>
      <c r="D40" s="771" t="s">
        <v>868</v>
      </c>
      <c r="E40" s="1016"/>
      <c r="F40" s="2140"/>
      <c r="G40" s="2134"/>
      <c r="H40" s="2134"/>
      <c r="I40" s="2134"/>
      <c r="J40" s="2136"/>
      <c r="K40" s="2117"/>
      <c r="L40" s="2118"/>
      <c r="M40" s="2126">
        <v>3</v>
      </c>
      <c r="N40" s="2134"/>
      <c r="O40" s="2134">
        <v>1</v>
      </c>
      <c r="P40" s="2134">
        <v>1</v>
      </c>
      <c r="Q40" s="2136">
        <v>3</v>
      </c>
      <c r="R40" s="2117" t="s">
        <v>15</v>
      </c>
      <c r="S40" s="2118">
        <v>5</v>
      </c>
      <c r="T40" s="673">
        <f t="shared" si="0"/>
        <v>0</v>
      </c>
      <c r="U40" s="671">
        <f t="shared" si="1"/>
        <v>3.5714285714285716</v>
      </c>
    </row>
    <row r="41" spans="1:20" ht="25.5" customHeight="1">
      <c r="A41" s="2082"/>
      <c r="B41" s="2143"/>
      <c r="C41" s="1006" t="s">
        <v>836</v>
      </c>
      <c r="D41" s="771" t="s">
        <v>869</v>
      </c>
      <c r="E41" s="1016"/>
      <c r="F41" s="2140"/>
      <c r="G41" s="2134"/>
      <c r="H41" s="2134"/>
      <c r="I41" s="2134"/>
      <c r="J41" s="2136"/>
      <c r="K41" s="2117"/>
      <c r="L41" s="2118"/>
      <c r="M41" s="2126"/>
      <c r="N41" s="2134"/>
      <c r="O41" s="2134"/>
      <c r="P41" s="2134"/>
      <c r="Q41" s="2136"/>
      <c r="R41" s="2117"/>
      <c r="S41" s="2118"/>
      <c r="T41" s="673">
        <f t="shared" si="0"/>
        <v>0</v>
      </c>
    </row>
    <row r="42" spans="1:20" ht="13.5" customHeight="1">
      <c r="A42" s="2082"/>
      <c r="B42" s="2138">
        <v>16</v>
      </c>
      <c r="C42" s="1006" t="s">
        <v>542</v>
      </c>
      <c r="D42" s="771" t="s">
        <v>541</v>
      </c>
      <c r="E42" s="1016"/>
      <c r="F42" s="2140">
        <v>2</v>
      </c>
      <c r="G42" s="2134"/>
      <c r="H42" s="2134">
        <v>2</v>
      </c>
      <c r="I42" s="2134"/>
      <c r="J42" s="2136">
        <v>3</v>
      </c>
      <c r="K42" s="2117" t="s">
        <v>15</v>
      </c>
      <c r="L42" s="2118">
        <v>4</v>
      </c>
      <c r="M42" s="2126"/>
      <c r="N42" s="2134"/>
      <c r="O42" s="2134"/>
      <c r="P42" s="2134"/>
      <c r="Q42" s="2136"/>
      <c r="R42" s="2117"/>
      <c r="S42" s="2118"/>
      <c r="T42" s="673">
        <f t="shared" si="0"/>
        <v>2.857142857142857</v>
      </c>
    </row>
    <row r="43" spans="1:20" ht="14.25" customHeight="1" thickBot="1">
      <c r="A43" s="2082"/>
      <c r="B43" s="2139"/>
      <c r="C43" s="1015" t="s">
        <v>540</v>
      </c>
      <c r="D43" s="872" t="s">
        <v>539</v>
      </c>
      <c r="E43" s="1014"/>
      <c r="F43" s="2141"/>
      <c r="G43" s="2135"/>
      <c r="H43" s="2135"/>
      <c r="I43" s="2135"/>
      <c r="J43" s="2137"/>
      <c r="K43" s="2125"/>
      <c r="L43" s="1784"/>
      <c r="M43" s="2127"/>
      <c r="N43" s="2135"/>
      <c r="O43" s="2135"/>
      <c r="P43" s="2135"/>
      <c r="Q43" s="2137"/>
      <c r="R43" s="1782"/>
      <c r="S43" s="1784"/>
      <c r="T43" s="673">
        <f t="shared" si="0"/>
        <v>0</v>
      </c>
    </row>
    <row r="44" spans="1:19" ht="24.75" customHeight="1">
      <c r="A44" s="2079" t="s">
        <v>25</v>
      </c>
      <c r="B44" s="747">
        <v>17</v>
      </c>
      <c r="C44" s="1013" t="s">
        <v>496</v>
      </c>
      <c r="D44" s="771" t="s">
        <v>162</v>
      </c>
      <c r="E44" s="735"/>
      <c r="F44" s="887">
        <v>2</v>
      </c>
      <c r="G44" s="883">
        <v>1</v>
      </c>
      <c r="H44" s="883"/>
      <c r="I44" s="883"/>
      <c r="J44" s="886">
        <v>2</v>
      </c>
      <c r="K44" s="1012" t="s">
        <v>20</v>
      </c>
      <c r="L44" s="1011">
        <v>3</v>
      </c>
      <c r="M44" s="885"/>
      <c r="N44" s="883"/>
      <c r="O44" s="883"/>
      <c r="P44" s="883"/>
      <c r="Q44" s="884"/>
      <c r="R44" s="829"/>
      <c r="S44" s="1010"/>
    </row>
    <row r="45" spans="1:19" ht="12" customHeight="1">
      <c r="A45" s="2123"/>
      <c r="B45" s="743">
        <v>18</v>
      </c>
      <c r="C45" s="1006" t="s">
        <v>73</v>
      </c>
      <c r="D45" s="771" t="s">
        <v>668</v>
      </c>
      <c r="E45" s="993"/>
      <c r="F45" s="987"/>
      <c r="G45" s="988"/>
      <c r="H45" s="988"/>
      <c r="I45" s="988"/>
      <c r="J45" s="989"/>
      <c r="K45" s="1009"/>
      <c r="L45" s="1008"/>
      <c r="M45" s="990">
        <v>2</v>
      </c>
      <c r="N45" s="988"/>
      <c r="O45" s="988">
        <v>1</v>
      </c>
      <c r="P45" s="988"/>
      <c r="Q45" s="991">
        <v>2</v>
      </c>
      <c r="R45" s="992" t="s">
        <v>20</v>
      </c>
      <c r="S45" s="1007">
        <v>3</v>
      </c>
    </row>
    <row r="46" spans="1:19" ht="12" customHeight="1">
      <c r="A46" s="2123"/>
      <c r="B46" s="789">
        <v>19</v>
      </c>
      <c r="C46" s="1006" t="s">
        <v>511</v>
      </c>
      <c r="D46" s="771" t="s">
        <v>538</v>
      </c>
      <c r="E46" s="1005"/>
      <c r="F46" s="971">
        <v>2</v>
      </c>
      <c r="G46" s="967">
        <v>1</v>
      </c>
      <c r="H46" s="967"/>
      <c r="I46" s="967"/>
      <c r="J46" s="970">
        <v>2</v>
      </c>
      <c r="K46" s="1004" t="s">
        <v>9</v>
      </c>
      <c r="L46" s="1003">
        <v>3</v>
      </c>
      <c r="M46" s="969"/>
      <c r="N46" s="967"/>
      <c r="O46" s="967"/>
      <c r="P46" s="967"/>
      <c r="Q46" s="968"/>
      <c r="R46" s="1002"/>
      <c r="S46" s="1001"/>
    </row>
    <row r="47" spans="1:19" ht="12" customHeight="1" thickBot="1">
      <c r="A47" s="2123"/>
      <c r="B47" s="1483">
        <v>20</v>
      </c>
      <c r="C47" s="1006" t="s">
        <v>100</v>
      </c>
      <c r="D47" s="771" t="s">
        <v>537</v>
      </c>
      <c r="E47" s="1484"/>
      <c r="F47" s="901"/>
      <c r="G47" s="899"/>
      <c r="H47" s="899"/>
      <c r="I47" s="899"/>
      <c r="J47" s="839"/>
      <c r="K47" s="1485"/>
      <c r="L47" s="1486"/>
      <c r="M47" s="900">
        <v>2</v>
      </c>
      <c r="N47" s="899">
        <v>1</v>
      </c>
      <c r="O47" s="899"/>
      <c r="P47" s="899"/>
      <c r="Q47" s="1487"/>
      <c r="R47" s="899" t="s">
        <v>9</v>
      </c>
      <c r="S47" s="842">
        <v>3</v>
      </c>
    </row>
    <row r="48" spans="1:19" ht="12" customHeight="1" thickBot="1">
      <c r="A48" s="2124"/>
      <c r="B48" s="1474">
        <v>21</v>
      </c>
      <c r="C48" s="1475" t="s">
        <v>965</v>
      </c>
      <c r="D48" s="686" t="s">
        <v>537</v>
      </c>
      <c r="E48" s="1000"/>
      <c r="F48" s="1476"/>
      <c r="G48" s="1477"/>
      <c r="H48" s="1477"/>
      <c r="I48" s="1477"/>
      <c r="J48" s="1478"/>
      <c r="K48" s="1479"/>
      <c r="L48" s="1480"/>
      <c r="M48" s="1481"/>
      <c r="N48" s="1477"/>
      <c r="O48" s="1477">
        <v>2</v>
      </c>
      <c r="P48" s="1477"/>
      <c r="Q48" s="1482"/>
      <c r="R48" s="1477" t="s">
        <v>9</v>
      </c>
      <c r="S48" s="842">
        <v>3</v>
      </c>
    </row>
    <row r="49" spans="1:19" ht="15" customHeight="1">
      <c r="A49" s="1598"/>
      <c r="B49" s="1612"/>
      <c r="C49" s="1616" t="s">
        <v>38</v>
      </c>
      <c r="D49" s="1617"/>
      <c r="E49" s="1617"/>
      <c r="F49" s="966">
        <f>SUM(F19:F43)</f>
        <v>13</v>
      </c>
      <c r="G49" s="964">
        <f>SUM(G19:G43)</f>
        <v>0</v>
      </c>
      <c r="H49" s="964">
        <f>SUM(H19:H43)</f>
        <v>8</v>
      </c>
      <c r="I49" s="964">
        <f>SUM(I19:I43)</f>
        <v>7</v>
      </c>
      <c r="J49" s="788">
        <f>SUM(J19:J43)</f>
        <v>24</v>
      </c>
      <c r="K49" s="999" t="s">
        <v>26</v>
      </c>
      <c r="L49" s="2128">
        <f aca="true" t="shared" si="2" ref="L49:Q49">SUM(L19:L43)</f>
        <v>30</v>
      </c>
      <c r="M49" s="965">
        <f t="shared" si="2"/>
        <v>14</v>
      </c>
      <c r="N49" s="964">
        <f t="shared" si="2"/>
        <v>0</v>
      </c>
      <c r="O49" s="964">
        <f t="shared" si="2"/>
        <v>7</v>
      </c>
      <c r="P49" s="964">
        <f t="shared" si="2"/>
        <v>7</v>
      </c>
      <c r="Q49" s="788">
        <f t="shared" si="2"/>
        <v>16</v>
      </c>
      <c r="R49" s="998" t="s">
        <v>26</v>
      </c>
      <c r="S49" s="2131">
        <f>SUM(S19:S43)</f>
        <v>30</v>
      </c>
    </row>
    <row r="50" spans="1:19" ht="12.75">
      <c r="A50" s="1599"/>
      <c r="B50" s="1612"/>
      <c r="C50" s="1616"/>
      <c r="D50" s="1619"/>
      <c r="E50" s="1617"/>
      <c r="F50" s="2111">
        <f>F49+G49+H49+I49</f>
        <v>28</v>
      </c>
      <c r="G50" s="2112"/>
      <c r="H50" s="2112"/>
      <c r="I50" s="2112"/>
      <c r="J50" s="2113"/>
      <c r="K50" s="999" t="s">
        <v>27</v>
      </c>
      <c r="L50" s="2129"/>
      <c r="M50" s="2112">
        <f>M49+N49+O49+P49</f>
        <v>28</v>
      </c>
      <c r="N50" s="2112"/>
      <c r="O50" s="2112"/>
      <c r="P50" s="2112"/>
      <c r="Q50" s="2113"/>
      <c r="R50" s="998" t="s">
        <v>27</v>
      </c>
      <c r="S50" s="2132"/>
    </row>
    <row r="51" spans="1:19" ht="12.75" customHeight="1" thickBot="1">
      <c r="A51" s="1599"/>
      <c r="B51" s="1612"/>
      <c r="C51" s="1620"/>
      <c r="D51" s="1621"/>
      <c r="E51" s="1621"/>
      <c r="F51" s="2114"/>
      <c r="G51" s="2115"/>
      <c r="H51" s="2115"/>
      <c r="I51" s="2115"/>
      <c r="J51" s="2116"/>
      <c r="K51" s="997"/>
      <c r="L51" s="2130"/>
      <c r="M51" s="2115"/>
      <c r="N51" s="2115"/>
      <c r="O51" s="2115"/>
      <c r="P51" s="2115"/>
      <c r="Q51" s="2116"/>
      <c r="R51" s="996"/>
      <c r="S51" s="2133"/>
    </row>
    <row r="52" spans="1:19" ht="15" customHeight="1">
      <c r="A52" s="2119" t="s">
        <v>219</v>
      </c>
      <c r="B52" s="2120"/>
      <c r="C52" s="2120"/>
      <c r="D52" s="2120"/>
      <c r="E52" s="2120"/>
      <c r="F52" s="2120"/>
      <c r="G52" s="2120"/>
      <c r="H52" s="2120"/>
      <c r="I52" s="2120"/>
      <c r="J52" s="2120"/>
      <c r="K52" s="2120"/>
      <c r="L52" s="2120"/>
      <c r="M52" s="2120"/>
      <c r="N52" s="2120"/>
      <c r="O52" s="2120"/>
      <c r="P52" s="2120"/>
      <c r="Q52" s="2120"/>
      <c r="R52" s="2120"/>
      <c r="S52" s="2120"/>
    </row>
    <row r="53" spans="1:19" ht="23.25" customHeight="1">
      <c r="A53" s="2121" t="s">
        <v>785</v>
      </c>
      <c r="B53" s="2122"/>
      <c r="C53" s="2122"/>
      <c r="D53" s="2122"/>
      <c r="E53" s="2122"/>
      <c r="F53" s="2122"/>
      <c r="G53" s="2122"/>
      <c r="H53" s="2122"/>
      <c r="I53" s="2122"/>
      <c r="J53" s="2122"/>
      <c r="K53" s="2122"/>
      <c r="L53" s="2122"/>
      <c r="M53" s="2122"/>
      <c r="N53" s="2122"/>
      <c r="O53" s="2122"/>
      <c r="P53" s="2122"/>
      <c r="Q53" s="2122"/>
      <c r="R53" s="2122"/>
      <c r="S53" s="2122"/>
    </row>
    <row r="54" spans="1:19" ht="15" customHeight="1">
      <c r="A54" s="995"/>
      <c r="B54" s="994"/>
      <c r="C54" s="994"/>
      <c r="D54" s="994"/>
      <c r="E54" s="994"/>
      <c r="F54" s="994"/>
      <c r="G54" s="994"/>
      <c r="H54" s="994"/>
      <c r="I54" s="994"/>
      <c r="J54" s="994"/>
      <c r="K54" s="994"/>
      <c r="L54" s="994"/>
      <c r="M54" s="994"/>
      <c r="N54" s="994"/>
      <c r="O54" s="994"/>
      <c r="P54" s="994"/>
      <c r="Q54" s="994"/>
      <c r="R54" s="994"/>
      <c r="S54" s="994"/>
    </row>
    <row r="55" spans="3:17" ht="12.75">
      <c r="C55" s="675" t="s">
        <v>34</v>
      </c>
      <c r="D55" s="675"/>
      <c r="E55" s="672"/>
      <c r="F55" s="672"/>
      <c r="G55" s="672"/>
      <c r="H55" s="672"/>
      <c r="I55" s="672"/>
      <c r="J55" s="787"/>
      <c r="K55" s="672"/>
      <c r="L55" s="672"/>
      <c r="M55" s="672"/>
      <c r="N55" s="675" t="s">
        <v>35</v>
      </c>
      <c r="Q55" s="786"/>
    </row>
    <row r="56" spans="3:17" ht="12.75">
      <c r="C56" s="674" t="s">
        <v>37</v>
      </c>
      <c r="D56" s="674"/>
      <c r="J56" s="786"/>
      <c r="N56" s="674" t="s">
        <v>36</v>
      </c>
      <c r="Q56" s="786"/>
    </row>
  </sheetData>
  <sheetProtection/>
  <mergeCells count="130">
    <mergeCell ref="R38:R39"/>
    <mergeCell ref="S38:S39"/>
    <mergeCell ref="B38:B39"/>
    <mergeCell ref="L38:L39"/>
    <mergeCell ref="M38:M39"/>
    <mergeCell ref="N38:N39"/>
    <mergeCell ref="O38:O39"/>
    <mergeCell ref="P38:P39"/>
    <mergeCell ref="Q38:Q39"/>
    <mergeCell ref="F38:F39"/>
    <mergeCell ref="G38:G39"/>
    <mergeCell ref="H38:H39"/>
    <mergeCell ref="I38:I39"/>
    <mergeCell ref="J38:J39"/>
    <mergeCell ref="K38:K39"/>
    <mergeCell ref="A13:A18"/>
    <mergeCell ref="B13:B18"/>
    <mergeCell ref="C13:C18"/>
    <mergeCell ref="D13:D18"/>
    <mergeCell ref="E13:E18"/>
    <mergeCell ref="F13:L15"/>
    <mergeCell ref="M13:S15"/>
    <mergeCell ref="F16:J17"/>
    <mergeCell ref="K16:K18"/>
    <mergeCell ref="L16:L18"/>
    <mergeCell ref="M16:Q17"/>
    <mergeCell ref="R16:R18"/>
    <mergeCell ref="S16:S18"/>
    <mergeCell ref="G28:G29"/>
    <mergeCell ref="H28:H29"/>
    <mergeCell ref="I28:I29"/>
    <mergeCell ref="J28:J29"/>
    <mergeCell ref="A19:A27"/>
    <mergeCell ref="A28:A43"/>
    <mergeCell ref="B28:B29"/>
    <mergeCell ref="F28:F29"/>
    <mergeCell ref="B40:B41"/>
    <mergeCell ref="F40:F41"/>
    <mergeCell ref="O28:O29"/>
    <mergeCell ref="P28:P29"/>
    <mergeCell ref="Q28:Q29"/>
    <mergeCell ref="R28:R29"/>
    <mergeCell ref="K28:K29"/>
    <mergeCell ref="L28:L29"/>
    <mergeCell ref="M28:M29"/>
    <mergeCell ref="N28:N29"/>
    <mergeCell ref="S28:S29"/>
    <mergeCell ref="B30:B31"/>
    <mergeCell ref="F30:F31"/>
    <mergeCell ref="G30:G31"/>
    <mergeCell ref="H30:H31"/>
    <mergeCell ref="I30:I31"/>
    <mergeCell ref="J30:J31"/>
    <mergeCell ref="K30:K31"/>
    <mergeCell ref="L30:L31"/>
    <mergeCell ref="M30:M31"/>
    <mergeCell ref="K32:K34"/>
    <mergeCell ref="L32:L34"/>
    <mergeCell ref="N30:N31"/>
    <mergeCell ref="O30:O31"/>
    <mergeCell ref="P30:P31"/>
    <mergeCell ref="Q30:Q31"/>
    <mergeCell ref="M32:M34"/>
    <mergeCell ref="N32:N34"/>
    <mergeCell ref="O32:O34"/>
    <mergeCell ref="P32:P34"/>
    <mergeCell ref="B32:B34"/>
    <mergeCell ref="F32:F34"/>
    <mergeCell ref="G32:G34"/>
    <mergeCell ref="H32:H34"/>
    <mergeCell ref="I32:I34"/>
    <mergeCell ref="J32:J34"/>
    <mergeCell ref="R30:R31"/>
    <mergeCell ref="S30:S31"/>
    <mergeCell ref="Q32:Q34"/>
    <mergeCell ref="R32:R34"/>
    <mergeCell ref="S32:S34"/>
    <mergeCell ref="B35:B37"/>
    <mergeCell ref="F35:F37"/>
    <mergeCell ref="G35:G37"/>
    <mergeCell ref="H35:H37"/>
    <mergeCell ref="I35:I37"/>
    <mergeCell ref="K35:K37"/>
    <mergeCell ref="R35:R37"/>
    <mergeCell ref="S35:S37"/>
    <mergeCell ref="L35:L37"/>
    <mergeCell ref="M35:M37"/>
    <mergeCell ref="N35:N37"/>
    <mergeCell ref="O35:O37"/>
    <mergeCell ref="G40:G41"/>
    <mergeCell ref="H40:H41"/>
    <mergeCell ref="I40:I41"/>
    <mergeCell ref="J40:J41"/>
    <mergeCell ref="P35:P37"/>
    <mergeCell ref="Q35:Q37"/>
    <mergeCell ref="O40:O41"/>
    <mergeCell ref="P40:P41"/>
    <mergeCell ref="Q40:Q41"/>
    <mergeCell ref="J35:J37"/>
    <mergeCell ref="R40:R41"/>
    <mergeCell ref="K40:K41"/>
    <mergeCell ref="L40:L41"/>
    <mergeCell ref="M40:M41"/>
    <mergeCell ref="N40:N41"/>
    <mergeCell ref="S40:S41"/>
    <mergeCell ref="B42:B43"/>
    <mergeCell ref="F42:F43"/>
    <mergeCell ref="G42:G43"/>
    <mergeCell ref="H42:H43"/>
    <mergeCell ref="I42:I43"/>
    <mergeCell ref="J42:J43"/>
    <mergeCell ref="K42:K43"/>
    <mergeCell ref="L42:L43"/>
    <mergeCell ref="M42:M43"/>
    <mergeCell ref="L49:L51"/>
    <mergeCell ref="S49:S51"/>
    <mergeCell ref="N42:N43"/>
    <mergeCell ref="O42:O43"/>
    <mergeCell ref="P42:P43"/>
    <mergeCell ref="Q42:Q43"/>
    <mergeCell ref="F50:J51"/>
    <mergeCell ref="M50:Q51"/>
    <mergeCell ref="R42:R43"/>
    <mergeCell ref="S42:S43"/>
    <mergeCell ref="A52:S52"/>
    <mergeCell ref="A53:S53"/>
    <mergeCell ref="A44:A48"/>
    <mergeCell ref="A49:A51"/>
    <mergeCell ref="B49:B51"/>
    <mergeCell ref="C49:E51"/>
  </mergeCells>
  <printOptions/>
  <pageMargins left="0.7" right="0" top="0" bottom="0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1"/>
  </sheetPr>
  <dimension ref="A1:V49"/>
  <sheetViews>
    <sheetView zoomScale="82" zoomScaleNormal="82" zoomScalePageLayoutView="0" workbookViewId="0" topLeftCell="A12">
      <selection activeCell="K44" sqref="K44"/>
    </sheetView>
  </sheetViews>
  <sheetFormatPr defaultColWidth="9.140625" defaultRowHeight="12.75"/>
  <cols>
    <col min="1" max="2" width="3.140625" style="671" customWidth="1"/>
    <col min="3" max="3" width="30.28125" style="671" customWidth="1"/>
    <col min="4" max="4" width="11.421875" style="671" customWidth="1"/>
    <col min="5" max="5" width="5.00390625" style="671" customWidth="1"/>
    <col min="6" max="6" width="3.00390625" style="671" customWidth="1"/>
    <col min="7" max="9" width="3.140625" style="671" customWidth="1"/>
    <col min="10" max="10" width="2.8515625" style="671" customWidth="1"/>
    <col min="11" max="13" width="3.421875" style="671" customWidth="1"/>
    <col min="14" max="14" width="2.7109375" style="671" customWidth="1"/>
    <col min="15" max="15" width="3.28125" style="671" customWidth="1"/>
    <col min="16" max="16" width="2.7109375" style="671" customWidth="1"/>
    <col min="17" max="17" width="2.8515625" style="786" customWidth="1"/>
    <col min="18" max="18" width="4.140625" style="671" customWidth="1"/>
    <col min="19" max="19" width="3.421875" style="671" customWidth="1"/>
    <col min="20" max="22" width="9.140625" style="671" hidden="1" customWidth="1"/>
    <col min="23" max="16384" width="9.140625" style="671" customWidth="1"/>
  </cols>
  <sheetData>
    <row r="1" spans="1:17" ht="12.75">
      <c r="A1" s="751"/>
      <c r="B1" s="751"/>
      <c r="D1" s="674"/>
      <c r="K1" s="671" t="s">
        <v>967</v>
      </c>
      <c r="Q1" s="671"/>
    </row>
    <row r="2" spans="1:17" ht="15">
      <c r="A2" s="753" t="s">
        <v>1</v>
      </c>
      <c r="B2" s="751"/>
      <c r="D2" s="674"/>
      <c r="Q2" s="671"/>
    </row>
    <row r="3" spans="1:17" ht="14.25">
      <c r="A3" s="752" t="s">
        <v>0</v>
      </c>
      <c r="B3" s="751"/>
      <c r="D3" s="674"/>
      <c r="N3" s="671" t="s">
        <v>968</v>
      </c>
      <c r="Q3" s="671"/>
    </row>
    <row r="4" spans="1:17" ht="12.75">
      <c r="A4" s="751" t="s">
        <v>62</v>
      </c>
      <c r="B4" s="751"/>
      <c r="D4" s="674"/>
      <c r="K4" s="671" t="s">
        <v>970</v>
      </c>
      <c r="Q4" s="671"/>
    </row>
    <row r="5" spans="1:4" ht="12.75">
      <c r="A5" s="751" t="s">
        <v>830</v>
      </c>
      <c r="B5" s="751"/>
      <c r="D5" s="674"/>
    </row>
    <row r="6" spans="1:4" ht="12.75">
      <c r="A6" s="751" t="s">
        <v>2</v>
      </c>
      <c r="B6" s="751"/>
      <c r="D6" s="674"/>
    </row>
    <row r="7" spans="1:4" ht="12.75">
      <c r="A7" s="751" t="s">
        <v>3</v>
      </c>
      <c r="B7" s="751"/>
      <c r="D7" s="674"/>
    </row>
    <row r="8" spans="1:4" ht="12.75">
      <c r="A8" s="1358" t="s">
        <v>717</v>
      </c>
      <c r="B8" s="751"/>
      <c r="D8" s="674"/>
    </row>
    <row r="9" spans="1:4" ht="12.75">
      <c r="A9" s="678" t="s">
        <v>943</v>
      </c>
      <c r="D9" s="674"/>
    </row>
    <row r="10" spans="3:7" ht="18">
      <c r="C10" s="786"/>
      <c r="G10" s="750" t="s">
        <v>4</v>
      </c>
    </row>
    <row r="11" spans="1:4" ht="13.5" thickBot="1">
      <c r="A11" s="672" t="s">
        <v>939</v>
      </c>
      <c r="D11" s="674"/>
    </row>
    <row r="12" spans="1:19" ht="8.25" customHeight="1">
      <c r="A12" s="1598"/>
      <c r="B12" s="2017" t="s">
        <v>33</v>
      </c>
      <c r="C12" s="1590" t="s">
        <v>5</v>
      </c>
      <c r="D12" s="1590" t="s">
        <v>30</v>
      </c>
      <c r="E12" s="1836" t="s">
        <v>39</v>
      </c>
      <c r="F12" s="1625" t="s">
        <v>6</v>
      </c>
      <c r="G12" s="1590"/>
      <c r="H12" s="1590"/>
      <c r="I12" s="1590"/>
      <c r="J12" s="1590"/>
      <c r="K12" s="1590"/>
      <c r="L12" s="1591"/>
      <c r="M12" s="1589" t="s">
        <v>7</v>
      </c>
      <c r="N12" s="1590"/>
      <c r="O12" s="1590"/>
      <c r="P12" s="1590"/>
      <c r="Q12" s="1590"/>
      <c r="R12" s="1590"/>
      <c r="S12" s="1591"/>
    </row>
    <row r="13" spans="1:19" ht="12.75">
      <c r="A13" s="1598"/>
      <c r="B13" s="2018"/>
      <c r="C13" s="1623"/>
      <c r="D13" s="1593"/>
      <c r="E13" s="1837"/>
      <c r="F13" s="1626"/>
      <c r="G13" s="1593"/>
      <c r="H13" s="1593"/>
      <c r="I13" s="1593"/>
      <c r="J13" s="1593"/>
      <c r="K13" s="1593"/>
      <c r="L13" s="1594"/>
      <c r="M13" s="1592"/>
      <c r="N13" s="1593"/>
      <c r="O13" s="1593"/>
      <c r="P13" s="1593"/>
      <c r="Q13" s="1593"/>
      <c r="R13" s="1593"/>
      <c r="S13" s="1594"/>
    </row>
    <row r="14" spans="1:19" ht="8.25" customHeight="1">
      <c r="A14" s="1598"/>
      <c r="B14" s="2018"/>
      <c r="C14" s="1623"/>
      <c r="D14" s="1593"/>
      <c r="E14" s="1837"/>
      <c r="F14" s="1626"/>
      <c r="G14" s="1593"/>
      <c r="H14" s="1593"/>
      <c r="I14" s="1593"/>
      <c r="J14" s="1593"/>
      <c r="K14" s="1593"/>
      <c r="L14" s="1594"/>
      <c r="M14" s="1592"/>
      <c r="N14" s="1593"/>
      <c r="O14" s="1593"/>
      <c r="P14" s="1593"/>
      <c r="Q14" s="1593"/>
      <c r="R14" s="1593"/>
      <c r="S14" s="1594"/>
    </row>
    <row r="15" spans="1:19" ht="12.75">
      <c r="A15" s="1598"/>
      <c r="B15" s="2018"/>
      <c r="C15" s="1623"/>
      <c r="D15" s="1593"/>
      <c r="E15" s="1837"/>
      <c r="F15" s="1848" t="s">
        <v>31</v>
      </c>
      <c r="G15" s="1820"/>
      <c r="H15" s="1820"/>
      <c r="I15" s="1820"/>
      <c r="J15" s="1820"/>
      <c r="K15" s="2088" t="s">
        <v>40</v>
      </c>
      <c r="L15" s="2091" t="s">
        <v>8</v>
      </c>
      <c r="M15" s="1839" t="s">
        <v>31</v>
      </c>
      <c r="N15" s="1820"/>
      <c r="O15" s="1820"/>
      <c r="P15" s="1820"/>
      <c r="Q15" s="1820"/>
      <c r="R15" s="2093" t="s">
        <v>40</v>
      </c>
      <c r="S15" s="2096" t="s">
        <v>8</v>
      </c>
    </row>
    <row r="16" spans="1:19" ht="12.75">
      <c r="A16" s="1598"/>
      <c r="B16" s="2018"/>
      <c r="C16" s="1623"/>
      <c r="D16" s="1593"/>
      <c r="E16" s="1837"/>
      <c r="F16" s="1848"/>
      <c r="G16" s="1820"/>
      <c r="H16" s="1820"/>
      <c r="I16" s="1820"/>
      <c r="J16" s="1820"/>
      <c r="K16" s="2089"/>
      <c r="L16" s="2092"/>
      <c r="M16" s="1839"/>
      <c r="N16" s="1820"/>
      <c r="O16" s="1820"/>
      <c r="P16" s="1820"/>
      <c r="Q16" s="1820"/>
      <c r="R16" s="2094"/>
      <c r="S16" s="2097"/>
    </row>
    <row r="17" spans="1:19" ht="13.5" thickBot="1">
      <c r="A17" s="1598"/>
      <c r="B17" s="2019"/>
      <c r="C17" s="1624"/>
      <c r="D17" s="1615"/>
      <c r="E17" s="2023"/>
      <c r="F17" s="838" t="s">
        <v>9</v>
      </c>
      <c r="G17" s="836" t="s">
        <v>10</v>
      </c>
      <c r="H17" s="836" t="s">
        <v>11</v>
      </c>
      <c r="I17" s="836" t="s">
        <v>12</v>
      </c>
      <c r="J17" s="836" t="s">
        <v>32</v>
      </c>
      <c r="K17" s="2090"/>
      <c r="L17" s="2092"/>
      <c r="M17" s="837" t="s">
        <v>9</v>
      </c>
      <c r="N17" s="836" t="s">
        <v>10</v>
      </c>
      <c r="O17" s="836" t="s">
        <v>11</v>
      </c>
      <c r="P17" s="836" t="s">
        <v>12</v>
      </c>
      <c r="Q17" s="835" t="s">
        <v>32</v>
      </c>
      <c r="R17" s="2095"/>
      <c r="S17" s="2097"/>
    </row>
    <row r="18" spans="1:22" ht="24">
      <c r="A18" s="1849" t="s">
        <v>13</v>
      </c>
      <c r="B18" s="855">
        <v>1</v>
      </c>
      <c r="C18" s="871" t="s">
        <v>111</v>
      </c>
      <c r="D18" s="892" t="s">
        <v>164</v>
      </c>
      <c r="E18" s="891"/>
      <c r="F18" s="830">
        <v>2</v>
      </c>
      <c r="G18" s="829"/>
      <c r="H18" s="829">
        <v>1</v>
      </c>
      <c r="I18" s="829"/>
      <c r="J18" s="828">
        <v>2</v>
      </c>
      <c r="K18" s="1119" t="s">
        <v>9</v>
      </c>
      <c r="L18" s="698">
        <v>3</v>
      </c>
      <c r="M18" s="890"/>
      <c r="N18" s="829"/>
      <c r="O18" s="829"/>
      <c r="P18" s="829"/>
      <c r="Q18" s="828"/>
      <c r="R18" s="699"/>
      <c r="S18" s="698"/>
      <c r="T18" s="676">
        <f aca="true" t="shared" si="0" ref="T18:T25">(S18*24-SUM(M18:P18)*14)/14</f>
        <v>0</v>
      </c>
      <c r="U18" s="673">
        <f aca="true" t="shared" si="1" ref="U18:U38">((24*L18)-(F18+G18+H18+I18)*14)/14</f>
        <v>2.142857142857143</v>
      </c>
      <c r="V18" s="671">
        <f aca="true" t="shared" si="2" ref="V18:V38">(((24*S18)-(M18+N18+O18+P18)*14))/14</f>
        <v>0</v>
      </c>
    </row>
    <row r="19" spans="1:22" ht="15">
      <c r="A19" s="2189"/>
      <c r="B19" s="851">
        <v>2</v>
      </c>
      <c r="C19" s="1116" t="s">
        <v>667</v>
      </c>
      <c r="D19" s="888" t="s">
        <v>872</v>
      </c>
      <c r="E19" s="889"/>
      <c r="F19" s="821"/>
      <c r="G19" s="796"/>
      <c r="H19" s="796">
        <v>2</v>
      </c>
      <c r="I19" s="796"/>
      <c r="J19" s="795">
        <v>1</v>
      </c>
      <c r="K19" s="688" t="s">
        <v>9</v>
      </c>
      <c r="L19" s="687">
        <v>2</v>
      </c>
      <c r="M19" s="797"/>
      <c r="N19" s="796"/>
      <c r="O19" s="796">
        <v>2</v>
      </c>
      <c r="P19" s="796"/>
      <c r="Q19" s="795">
        <v>1</v>
      </c>
      <c r="R19" s="688" t="s">
        <v>9</v>
      </c>
      <c r="S19" s="687">
        <v>2</v>
      </c>
      <c r="T19" s="676">
        <f t="shared" si="0"/>
        <v>1.4285714285714286</v>
      </c>
      <c r="U19" s="673">
        <f t="shared" si="1"/>
        <v>1.4285714285714286</v>
      </c>
      <c r="V19" s="671">
        <f t="shared" si="2"/>
        <v>1.4285714285714286</v>
      </c>
    </row>
    <row r="20" spans="1:22" ht="15">
      <c r="A20" s="2189"/>
      <c r="B20" s="851">
        <v>3</v>
      </c>
      <c r="C20" s="1116" t="s">
        <v>501</v>
      </c>
      <c r="D20" s="888" t="s">
        <v>165</v>
      </c>
      <c r="E20" s="889"/>
      <c r="F20" s="821">
        <v>3</v>
      </c>
      <c r="G20" s="796"/>
      <c r="H20" s="796">
        <v>1</v>
      </c>
      <c r="I20" s="796">
        <v>2</v>
      </c>
      <c r="J20" s="795">
        <v>5</v>
      </c>
      <c r="K20" s="688" t="s">
        <v>15</v>
      </c>
      <c r="L20" s="687">
        <v>6</v>
      </c>
      <c r="M20" s="797"/>
      <c r="N20" s="796"/>
      <c r="O20" s="796"/>
      <c r="P20" s="796"/>
      <c r="Q20" s="795"/>
      <c r="R20" s="688"/>
      <c r="S20" s="687"/>
      <c r="T20" s="676">
        <f t="shared" si="0"/>
        <v>0</v>
      </c>
      <c r="U20" s="673">
        <f t="shared" si="1"/>
        <v>4.285714285714286</v>
      </c>
      <c r="V20" s="671">
        <f t="shared" si="2"/>
        <v>0</v>
      </c>
    </row>
    <row r="21" spans="1:22" ht="24">
      <c r="A21" s="2189"/>
      <c r="B21" s="851">
        <v>4</v>
      </c>
      <c r="C21" s="1116" t="s">
        <v>576</v>
      </c>
      <c r="D21" s="888" t="s">
        <v>166</v>
      </c>
      <c r="E21" s="889"/>
      <c r="F21" s="821">
        <v>2</v>
      </c>
      <c r="G21" s="796"/>
      <c r="H21" s="796">
        <v>1</v>
      </c>
      <c r="I21" s="796">
        <v>1</v>
      </c>
      <c r="J21" s="795">
        <v>5</v>
      </c>
      <c r="K21" s="1118" t="s">
        <v>15</v>
      </c>
      <c r="L21" s="687">
        <v>5</v>
      </c>
      <c r="M21" s="821"/>
      <c r="N21" s="796"/>
      <c r="O21" s="796"/>
      <c r="P21" s="796"/>
      <c r="Q21" s="795"/>
      <c r="R21" s="688"/>
      <c r="S21" s="687"/>
      <c r="T21" s="676">
        <f t="shared" si="0"/>
        <v>0</v>
      </c>
      <c r="U21" s="673">
        <f t="shared" si="1"/>
        <v>4.571428571428571</v>
      </c>
      <c r="V21" s="671">
        <f t="shared" si="2"/>
        <v>0</v>
      </c>
    </row>
    <row r="22" spans="1:22" ht="24">
      <c r="A22" s="2189"/>
      <c r="B22" s="851">
        <v>5</v>
      </c>
      <c r="C22" s="850" t="s">
        <v>190</v>
      </c>
      <c r="D22" s="888" t="s">
        <v>167</v>
      </c>
      <c r="E22" s="889"/>
      <c r="F22" s="821"/>
      <c r="G22" s="796"/>
      <c r="H22" s="796"/>
      <c r="I22" s="796"/>
      <c r="J22" s="795"/>
      <c r="K22" s="688"/>
      <c r="L22" s="687"/>
      <c r="M22" s="821">
        <v>2</v>
      </c>
      <c r="N22" s="796"/>
      <c r="O22" s="796">
        <v>2</v>
      </c>
      <c r="P22" s="796"/>
      <c r="Q22" s="795">
        <v>5</v>
      </c>
      <c r="R22" s="688" t="s">
        <v>15</v>
      </c>
      <c r="S22" s="687">
        <v>5</v>
      </c>
      <c r="T22" s="676">
        <f t="shared" si="0"/>
        <v>4.571428571428571</v>
      </c>
      <c r="U22" s="673">
        <f t="shared" si="1"/>
        <v>0</v>
      </c>
      <c r="V22" s="671">
        <f t="shared" si="2"/>
        <v>4.571428571428571</v>
      </c>
    </row>
    <row r="23" spans="1:22" ht="15">
      <c r="A23" s="2189"/>
      <c r="B23" s="851">
        <v>6</v>
      </c>
      <c r="C23" s="850" t="s">
        <v>84</v>
      </c>
      <c r="D23" s="888" t="s">
        <v>841</v>
      </c>
      <c r="E23" s="889"/>
      <c r="F23" s="821"/>
      <c r="G23" s="796"/>
      <c r="H23" s="796"/>
      <c r="I23" s="796"/>
      <c r="J23" s="795"/>
      <c r="K23" s="688"/>
      <c r="L23" s="687"/>
      <c r="M23" s="821">
        <v>2</v>
      </c>
      <c r="N23" s="796"/>
      <c r="O23" s="796">
        <v>1</v>
      </c>
      <c r="P23" s="796"/>
      <c r="Q23" s="795">
        <v>1</v>
      </c>
      <c r="R23" s="688" t="s">
        <v>9</v>
      </c>
      <c r="S23" s="687">
        <v>2</v>
      </c>
      <c r="T23" s="676">
        <f t="shared" si="0"/>
        <v>0.42857142857142855</v>
      </c>
      <c r="U23" s="673">
        <f t="shared" si="1"/>
        <v>0</v>
      </c>
      <c r="V23" s="671">
        <f t="shared" si="2"/>
        <v>0.42857142857142855</v>
      </c>
    </row>
    <row r="24" spans="1:22" ht="15">
      <c r="A24" s="2189"/>
      <c r="B24" s="851">
        <v>7</v>
      </c>
      <c r="C24" s="850" t="s">
        <v>85</v>
      </c>
      <c r="D24" s="888" t="s">
        <v>873</v>
      </c>
      <c r="E24" s="889"/>
      <c r="F24" s="821"/>
      <c r="G24" s="796"/>
      <c r="H24" s="796"/>
      <c r="I24" s="796"/>
      <c r="J24" s="795"/>
      <c r="K24" s="794"/>
      <c r="L24" s="793"/>
      <c r="M24" s="821">
        <v>2</v>
      </c>
      <c r="N24" s="796"/>
      <c r="O24" s="796">
        <v>1</v>
      </c>
      <c r="P24" s="796"/>
      <c r="Q24" s="795">
        <v>2</v>
      </c>
      <c r="R24" s="688" t="s">
        <v>9</v>
      </c>
      <c r="S24" s="687">
        <v>3</v>
      </c>
      <c r="T24" s="676">
        <f t="shared" si="0"/>
        <v>2.142857142857143</v>
      </c>
      <c r="U24" s="673">
        <f t="shared" si="1"/>
        <v>0</v>
      </c>
      <c r="V24" s="671">
        <f t="shared" si="2"/>
        <v>2.142857142857143</v>
      </c>
    </row>
    <row r="25" spans="1:22" ht="24">
      <c r="A25" s="2189"/>
      <c r="B25" s="851">
        <v>8</v>
      </c>
      <c r="C25" s="850" t="s">
        <v>101</v>
      </c>
      <c r="D25" s="888" t="s">
        <v>874</v>
      </c>
      <c r="E25" s="889"/>
      <c r="F25" s="821"/>
      <c r="G25" s="796"/>
      <c r="H25" s="796"/>
      <c r="I25" s="796"/>
      <c r="J25" s="795"/>
      <c r="K25" s="794"/>
      <c r="L25" s="793"/>
      <c r="M25" s="797">
        <v>2</v>
      </c>
      <c r="N25" s="796"/>
      <c r="O25" s="796">
        <v>2</v>
      </c>
      <c r="P25" s="796"/>
      <c r="Q25" s="795">
        <v>5</v>
      </c>
      <c r="R25" s="688" t="s">
        <v>15</v>
      </c>
      <c r="S25" s="687">
        <v>5</v>
      </c>
      <c r="T25" s="676">
        <f t="shared" si="0"/>
        <v>4.571428571428571</v>
      </c>
      <c r="U25" s="673">
        <f t="shared" si="1"/>
        <v>0</v>
      </c>
      <c r="V25" s="671">
        <f t="shared" si="2"/>
        <v>4.571428571428571</v>
      </c>
    </row>
    <row r="26" spans="1:22" ht="24">
      <c r="A26" s="2189"/>
      <c r="B26" s="851">
        <v>9</v>
      </c>
      <c r="C26" s="1230" t="s">
        <v>780</v>
      </c>
      <c r="D26" s="888" t="s">
        <v>973</v>
      </c>
      <c r="E26" s="823"/>
      <c r="F26" s="800"/>
      <c r="G26" s="799"/>
      <c r="H26" s="799"/>
      <c r="I26" s="799">
        <v>2</v>
      </c>
      <c r="J26" s="798">
        <v>1</v>
      </c>
      <c r="K26" s="794" t="s">
        <v>24</v>
      </c>
      <c r="L26" s="822">
        <v>2</v>
      </c>
      <c r="M26" s="821"/>
      <c r="N26" s="796"/>
      <c r="O26" s="796"/>
      <c r="P26" s="796">
        <v>2</v>
      </c>
      <c r="Q26" s="795">
        <v>2</v>
      </c>
      <c r="R26" s="794" t="s">
        <v>24</v>
      </c>
      <c r="S26" s="687">
        <v>2</v>
      </c>
      <c r="T26" s="676"/>
      <c r="U26" s="673">
        <f t="shared" si="1"/>
        <v>1.4285714285714286</v>
      </c>
      <c r="V26" s="671">
        <f t="shared" si="2"/>
        <v>1.4285714285714286</v>
      </c>
    </row>
    <row r="27" spans="1:22" ht="24.75" thickBot="1">
      <c r="A27" s="2190"/>
      <c r="B27" s="880">
        <v>10</v>
      </c>
      <c r="C27" s="1223" t="s">
        <v>784</v>
      </c>
      <c r="D27" s="888" t="s">
        <v>875</v>
      </c>
      <c r="E27" s="818"/>
      <c r="F27" s="817"/>
      <c r="G27" s="816"/>
      <c r="H27" s="816"/>
      <c r="I27" s="816"/>
      <c r="J27" s="816"/>
      <c r="K27" s="814"/>
      <c r="L27" s="813"/>
      <c r="M27" s="812"/>
      <c r="N27" s="811"/>
      <c r="O27" s="811"/>
      <c r="P27" s="811"/>
      <c r="Q27" s="810"/>
      <c r="R27" s="809" t="s">
        <v>196</v>
      </c>
      <c r="S27" s="808" t="s">
        <v>163</v>
      </c>
      <c r="T27" s="676"/>
      <c r="U27" s="673">
        <f t="shared" si="1"/>
        <v>0</v>
      </c>
      <c r="V27" s="671">
        <f t="shared" si="2"/>
        <v>-17.142857142857142</v>
      </c>
    </row>
    <row r="28" spans="1:22" ht="17.25" customHeight="1">
      <c r="A28" s="1849" t="s">
        <v>51</v>
      </c>
      <c r="B28" s="1856">
        <v>11</v>
      </c>
      <c r="C28" s="1117" t="s">
        <v>500</v>
      </c>
      <c r="D28" s="892" t="s">
        <v>876</v>
      </c>
      <c r="E28" s="891"/>
      <c r="F28" s="2191">
        <v>2</v>
      </c>
      <c r="G28" s="2184"/>
      <c r="H28" s="2184">
        <v>1</v>
      </c>
      <c r="I28" s="2184"/>
      <c r="J28" s="2185">
        <v>4</v>
      </c>
      <c r="K28" s="2186" t="s">
        <v>9</v>
      </c>
      <c r="L28" s="2187">
        <v>4</v>
      </c>
      <c r="M28" s="2188"/>
      <c r="N28" s="2184"/>
      <c r="O28" s="2184"/>
      <c r="P28" s="2184"/>
      <c r="Q28" s="2185"/>
      <c r="R28" s="2186"/>
      <c r="S28" s="2187"/>
      <c r="T28" s="676"/>
      <c r="U28" s="673">
        <f t="shared" si="1"/>
        <v>3.857142857142857</v>
      </c>
      <c r="V28" s="671">
        <f t="shared" si="2"/>
        <v>0</v>
      </c>
    </row>
    <row r="29" spans="1:22" ht="24">
      <c r="A29" s="2189"/>
      <c r="B29" s="1857"/>
      <c r="C29" s="850" t="s">
        <v>191</v>
      </c>
      <c r="D29" s="888" t="s">
        <v>877</v>
      </c>
      <c r="E29" s="889"/>
      <c r="F29" s="2183"/>
      <c r="G29" s="2063"/>
      <c r="H29" s="2063"/>
      <c r="I29" s="2063"/>
      <c r="J29" s="2064"/>
      <c r="K29" s="2065"/>
      <c r="L29" s="2068"/>
      <c r="M29" s="2071"/>
      <c r="N29" s="2063"/>
      <c r="O29" s="2063"/>
      <c r="P29" s="2063"/>
      <c r="Q29" s="2064"/>
      <c r="R29" s="2066"/>
      <c r="S29" s="2068"/>
      <c r="T29" s="676">
        <f aca="true" t="shared" si="3" ref="T29:T38">(S29*24-SUM(M29:P29)*14)/14</f>
        <v>0</v>
      </c>
      <c r="U29" s="673">
        <f t="shared" si="1"/>
        <v>0</v>
      </c>
      <c r="V29" s="671">
        <f t="shared" si="2"/>
        <v>0</v>
      </c>
    </row>
    <row r="30" spans="1:22" ht="15">
      <c r="A30" s="2189"/>
      <c r="B30" s="1857">
        <v>12</v>
      </c>
      <c r="C30" s="850" t="s">
        <v>499</v>
      </c>
      <c r="D30" s="888" t="s">
        <v>878</v>
      </c>
      <c r="E30" s="889"/>
      <c r="F30" s="2183">
        <v>2</v>
      </c>
      <c r="G30" s="2063"/>
      <c r="H30" s="2063">
        <v>1</v>
      </c>
      <c r="I30" s="2063">
        <v>1</v>
      </c>
      <c r="J30" s="2064">
        <v>3</v>
      </c>
      <c r="K30" s="2065" t="s">
        <v>15</v>
      </c>
      <c r="L30" s="2067">
        <v>4</v>
      </c>
      <c r="M30" s="2183"/>
      <c r="N30" s="2063"/>
      <c r="O30" s="2063"/>
      <c r="P30" s="2063"/>
      <c r="Q30" s="2064"/>
      <c r="R30" s="2065"/>
      <c r="S30" s="2067"/>
      <c r="T30" s="676">
        <f t="shared" si="3"/>
        <v>0</v>
      </c>
      <c r="U30" s="673">
        <f t="shared" si="1"/>
        <v>2.857142857142857</v>
      </c>
      <c r="V30" s="671">
        <f t="shared" si="2"/>
        <v>0</v>
      </c>
    </row>
    <row r="31" spans="1:22" ht="24">
      <c r="A31" s="2189"/>
      <c r="B31" s="1857"/>
      <c r="C31" s="1116" t="s">
        <v>498</v>
      </c>
      <c r="D31" s="888" t="s">
        <v>622</v>
      </c>
      <c r="E31" s="848"/>
      <c r="F31" s="2183"/>
      <c r="G31" s="2063"/>
      <c r="H31" s="2063"/>
      <c r="I31" s="2063"/>
      <c r="J31" s="2064"/>
      <c r="K31" s="2066"/>
      <c r="L31" s="2068"/>
      <c r="M31" s="2183"/>
      <c r="N31" s="2063"/>
      <c r="O31" s="2063"/>
      <c r="P31" s="2063"/>
      <c r="Q31" s="2064"/>
      <c r="R31" s="2066"/>
      <c r="S31" s="2068"/>
      <c r="T31" s="676">
        <f t="shared" si="3"/>
        <v>0</v>
      </c>
      <c r="U31" s="673">
        <f t="shared" si="1"/>
        <v>0</v>
      </c>
      <c r="V31" s="671">
        <f t="shared" si="2"/>
        <v>0</v>
      </c>
    </row>
    <row r="32" spans="1:22" ht="15">
      <c r="A32" s="2189"/>
      <c r="B32" s="1857">
        <v>13</v>
      </c>
      <c r="C32" s="850" t="s">
        <v>187</v>
      </c>
      <c r="D32" s="888" t="s">
        <v>879</v>
      </c>
      <c r="E32" s="848"/>
      <c r="F32" s="2183">
        <v>2</v>
      </c>
      <c r="G32" s="2063"/>
      <c r="H32" s="2063">
        <v>1</v>
      </c>
      <c r="I32" s="2063">
        <v>1</v>
      </c>
      <c r="J32" s="2064">
        <v>3</v>
      </c>
      <c r="K32" s="2065" t="s">
        <v>15</v>
      </c>
      <c r="L32" s="2067">
        <v>4</v>
      </c>
      <c r="M32" s="2071"/>
      <c r="N32" s="2063"/>
      <c r="O32" s="2063"/>
      <c r="P32" s="2063"/>
      <c r="Q32" s="2064"/>
      <c r="R32" s="2065"/>
      <c r="S32" s="2067"/>
      <c r="T32" s="676">
        <f t="shared" si="3"/>
        <v>0</v>
      </c>
      <c r="U32" s="673">
        <f t="shared" si="1"/>
        <v>2.857142857142857</v>
      </c>
      <c r="V32" s="671">
        <f t="shared" si="2"/>
        <v>0</v>
      </c>
    </row>
    <row r="33" spans="1:22" ht="24">
      <c r="A33" s="2189"/>
      <c r="B33" s="1857"/>
      <c r="C33" s="850" t="s">
        <v>497</v>
      </c>
      <c r="D33" s="888" t="s">
        <v>880</v>
      </c>
      <c r="E33" s="848"/>
      <c r="F33" s="2183"/>
      <c r="G33" s="2063"/>
      <c r="H33" s="2063"/>
      <c r="I33" s="2063"/>
      <c r="J33" s="2064"/>
      <c r="K33" s="2066"/>
      <c r="L33" s="2068"/>
      <c r="M33" s="2071"/>
      <c r="N33" s="2063"/>
      <c r="O33" s="2063"/>
      <c r="P33" s="2063"/>
      <c r="Q33" s="2064"/>
      <c r="R33" s="2066"/>
      <c r="S33" s="2068"/>
      <c r="T33" s="676">
        <f t="shared" si="3"/>
        <v>0</v>
      </c>
      <c r="U33" s="673">
        <f t="shared" si="1"/>
        <v>0</v>
      </c>
      <c r="V33" s="671">
        <f t="shared" si="2"/>
        <v>0</v>
      </c>
    </row>
    <row r="34" spans="1:21" ht="24">
      <c r="A34" s="2189"/>
      <c r="B34" s="1857">
        <v>14</v>
      </c>
      <c r="C34" s="850" t="s">
        <v>575</v>
      </c>
      <c r="D34" s="888" t="s">
        <v>168</v>
      </c>
      <c r="E34" s="848"/>
      <c r="F34" s="2183"/>
      <c r="G34" s="2063"/>
      <c r="H34" s="2063"/>
      <c r="I34" s="2063"/>
      <c r="J34" s="2064"/>
      <c r="K34" s="2065"/>
      <c r="L34" s="2067"/>
      <c r="M34" s="2183">
        <v>2</v>
      </c>
      <c r="N34" s="2063"/>
      <c r="O34" s="2063">
        <v>1</v>
      </c>
      <c r="P34" s="2063">
        <v>2</v>
      </c>
      <c r="Q34" s="2064">
        <v>5</v>
      </c>
      <c r="R34" s="2065" t="s">
        <v>15</v>
      </c>
      <c r="S34" s="2067">
        <v>6</v>
      </c>
      <c r="T34" s="676"/>
      <c r="U34" s="673"/>
    </row>
    <row r="35" spans="1:21" ht="24">
      <c r="A35" s="2189"/>
      <c r="B35" s="1857"/>
      <c r="C35" s="850" t="s">
        <v>188</v>
      </c>
      <c r="D35" s="888" t="s">
        <v>169</v>
      </c>
      <c r="E35" s="889"/>
      <c r="F35" s="2183"/>
      <c r="G35" s="2063"/>
      <c r="H35" s="2063"/>
      <c r="I35" s="2063"/>
      <c r="J35" s="2064"/>
      <c r="K35" s="2066"/>
      <c r="L35" s="2068"/>
      <c r="M35" s="2183"/>
      <c r="N35" s="2063"/>
      <c r="O35" s="2063"/>
      <c r="P35" s="2063"/>
      <c r="Q35" s="2064"/>
      <c r="R35" s="2066"/>
      <c r="S35" s="2068"/>
      <c r="T35" s="676"/>
      <c r="U35" s="673"/>
    </row>
    <row r="36" spans="1:22" ht="15" customHeight="1">
      <c r="A36" s="2189"/>
      <c r="B36" s="1857">
        <v>15</v>
      </c>
      <c r="C36" s="850" t="s">
        <v>83</v>
      </c>
      <c r="D36" s="888" t="s">
        <v>870</v>
      </c>
      <c r="E36" s="1016"/>
      <c r="F36" s="2140"/>
      <c r="G36" s="2134"/>
      <c r="H36" s="2134"/>
      <c r="I36" s="2134"/>
      <c r="J36" s="2136"/>
      <c r="K36" s="2117"/>
      <c r="L36" s="2118"/>
      <c r="M36" s="2126">
        <v>3</v>
      </c>
      <c r="N36" s="2134"/>
      <c r="O36" s="2134">
        <v>1</v>
      </c>
      <c r="P36" s="2134">
        <v>1</v>
      </c>
      <c r="Q36" s="2136">
        <v>3</v>
      </c>
      <c r="R36" s="2117" t="s">
        <v>15</v>
      </c>
      <c r="S36" s="2118">
        <v>5</v>
      </c>
      <c r="T36" s="676">
        <f t="shared" si="3"/>
        <v>3.5714285714285716</v>
      </c>
      <c r="U36" s="673">
        <f t="shared" si="1"/>
        <v>0</v>
      </c>
      <c r="V36" s="671">
        <f t="shared" si="2"/>
        <v>3.5714285714285716</v>
      </c>
    </row>
    <row r="37" spans="1:22" ht="25.5" customHeight="1" thickBot="1">
      <c r="A37" s="2190"/>
      <c r="B37" s="2182"/>
      <c r="C37" s="1223" t="s">
        <v>836</v>
      </c>
      <c r="D37" s="888" t="s">
        <v>871</v>
      </c>
      <c r="E37" s="1016"/>
      <c r="F37" s="2140"/>
      <c r="G37" s="2134"/>
      <c r="H37" s="2134"/>
      <c r="I37" s="2134"/>
      <c r="J37" s="2136"/>
      <c r="K37" s="2117"/>
      <c r="L37" s="2118"/>
      <c r="M37" s="2126"/>
      <c r="N37" s="2134"/>
      <c r="O37" s="2134"/>
      <c r="P37" s="2134"/>
      <c r="Q37" s="2136"/>
      <c r="R37" s="2117"/>
      <c r="S37" s="2118"/>
      <c r="T37" s="676">
        <f t="shared" si="3"/>
        <v>0</v>
      </c>
      <c r="U37" s="673">
        <f t="shared" si="1"/>
        <v>0</v>
      </c>
      <c r="V37" s="671">
        <f t="shared" si="2"/>
        <v>0</v>
      </c>
    </row>
    <row r="38" spans="1:22" ht="26.25" customHeight="1">
      <c r="A38" s="1743" t="s">
        <v>25</v>
      </c>
      <c r="B38" s="665">
        <v>16</v>
      </c>
      <c r="C38" s="16" t="s">
        <v>510</v>
      </c>
      <c r="D38" s="142" t="s">
        <v>222</v>
      </c>
      <c r="E38" s="72"/>
      <c r="F38" s="53">
        <v>2</v>
      </c>
      <c r="G38" s="40">
        <v>1</v>
      </c>
      <c r="H38" s="40"/>
      <c r="I38" s="40"/>
      <c r="J38" s="83"/>
      <c r="K38" s="44" t="s">
        <v>9</v>
      </c>
      <c r="L38" s="54">
        <v>3</v>
      </c>
      <c r="M38" s="47"/>
      <c r="N38" s="40"/>
      <c r="O38" s="40"/>
      <c r="P38" s="40"/>
      <c r="Q38" s="94"/>
      <c r="R38" s="40"/>
      <c r="S38" s="61"/>
      <c r="T38" s="103">
        <f t="shared" si="3"/>
        <v>0</v>
      </c>
      <c r="U38" s="138">
        <f t="shared" si="1"/>
        <v>2.142857142857143</v>
      </c>
      <c r="V38">
        <f t="shared" si="2"/>
        <v>0</v>
      </c>
    </row>
    <row r="39" spans="1:21" ht="15.75" customHeight="1">
      <c r="A39" s="1744"/>
      <c r="B39" s="959">
        <v>17</v>
      </c>
      <c r="C39" s="17" t="s">
        <v>511</v>
      </c>
      <c r="D39" s="1210" t="s">
        <v>162</v>
      </c>
      <c r="E39" s="73"/>
      <c r="F39" s="604">
        <v>2</v>
      </c>
      <c r="G39" s="602">
        <v>1</v>
      </c>
      <c r="H39" s="602"/>
      <c r="I39" s="602"/>
      <c r="J39" s="607"/>
      <c r="K39" s="606" t="s">
        <v>9</v>
      </c>
      <c r="L39" s="960">
        <v>3</v>
      </c>
      <c r="M39" s="961"/>
      <c r="N39" s="602"/>
      <c r="O39" s="602"/>
      <c r="P39" s="602"/>
      <c r="Q39" s="962"/>
      <c r="R39" s="602"/>
      <c r="S39" s="963"/>
      <c r="T39" s="103"/>
      <c r="U39" s="138"/>
    </row>
    <row r="40" spans="1:21" ht="15.75" customHeight="1">
      <c r="A40" s="1744"/>
      <c r="B40" s="1471">
        <v>18</v>
      </c>
      <c r="C40" s="17" t="s">
        <v>100</v>
      </c>
      <c r="D40" s="299" t="s">
        <v>195</v>
      </c>
      <c r="E40" s="73"/>
      <c r="F40" s="51"/>
      <c r="G40" s="38"/>
      <c r="H40" s="38"/>
      <c r="I40" s="38"/>
      <c r="J40" s="70"/>
      <c r="K40" s="1472"/>
      <c r="L40" s="1473"/>
      <c r="M40" s="45">
        <v>2</v>
      </c>
      <c r="N40" s="38">
        <v>1</v>
      </c>
      <c r="O40" s="38"/>
      <c r="P40" s="38"/>
      <c r="Q40" s="92"/>
      <c r="R40" s="38" t="s">
        <v>9</v>
      </c>
      <c r="S40" s="1463">
        <v>3</v>
      </c>
      <c r="T40" s="103"/>
      <c r="U40" s="138"/>
    </row>
    <row r="41" spans="1:22" ht="16.5" customHeight="1" thickBot="1">
      <c r="A41" s="1887"/>
      <c r="B41" s="1468">
        <v>19</v>
      </c>
      <c r="C41" s="613" t="s">
        <v>965</v>
      </c>
      <c r="D41" s="374" t="s">
        <v>538</v>
      </c>
      <c r="E41" s="950"/>
      <c r="F41" s="1361"/>
      <c r="G41" s="1360"/>
      <c r="H41" s="1360"/>
      <c r="I41" s="1360"/>
      <c r="J41" s="1455"/>
      <c r="K41" s="1469"/>
      <c r="L41" s="1470"/>
      <c r="M41" s="1365"/>
      <c r="N41" s="1360"/>
      <c r="O41" s="1360">
        <v>2</v>
      </c>
      <c r="P41" s="1360"/>
      <c r="Q41" s="1456"/>
      <c r="R41" s="1360" t="s">
        <v>9</v>
      </c>
      <c r="S41" s="1364">
        <v>3</v>
      </c>
      <c r="T41" s="103">
        <f>(S41*24-SUM(M41:P41)*14)/14</f>
        <v>3.142857142857143</v>
      </c>
      <c r="U41" s="138">
        <f>((24*L41)-(F41+G41+H41+I41)*14)/14</f>
        <v>0</v>
      </c>
      <c r="V41">
        <f>(((24*S41)-(M41+N41+O41+P41)*14))/14</f>
        <v>3.142857142857143</v>
      </c>
    </row>
    <row r="42" spans="1:22" ht="15" customHeight="1">
      <c r="A42" s="1681"/>
      <c r="B42" s="1683"/>
      <c r="C42" s="1684" t="s">
        <v>38</v>
      </c>
      <c r="D42" s="1685"/>
      <c r="E42" s="1685"/>
      <c r="F42" s="30">
        <f>SUM(F18:F36)</f>
        <v>13</v>
      </c>
      <c r="G42" s="31">
        <f>SUM(G18:G36)</f>
        <v>0</v>
      </c>
      <c r="H42" s="31">
        <f>SUM(H18:H36)</f>
        <v>8</v>
      </c>
      <c r="I42" s="31">
        <f>SUM(I18:I36)</f>
        <v>7</v>
      </c>
      <c r="J42" s="82">
        <f>SUM(J18:J37)</f>
        <v>24</v>
      </c>
      <c r="K42" s="62" t="s">
        <v>26</v>
      </c>
      <c r="L42" s="1689">
        <f>SUM(L18:L36)</f>
        <v>30</v>
      </c>
      <c r="M42" s="49">
        <f>SUM(M18:M37)</f>
        <v>13</v>
      </c>
      <c r="N42" s="31">
        <f>SUM(N18:N36)</f>
        <v>0</v>
      </c>
      <c r="O42" s="31">
        <f>SUM(O18:O36)</f>
        <v>10</v>
      </c>
      <c r="P42" s="31">
        <f>SUM(P18:P36)</f>
        <v>5</v>
      </c>
      <c r="Q42" s="77">
        <f>SUM(Q18:Q36)</f>
        <v>24</v>
      </c>
      <c r="R42" s="63" t="s">
        <v>26</v>
      </c>
      <c r="S42" s="1714">
        <f>SUM(S18:S36)</f>
        <v>30</v>
      </c>
      <c r="U42" s="138">
        <f>((24*L42)-(F42+G42+H42+I42)*14)/14</f>
        <v>23.428571428571427</v>
      </c>
      <c r="V42">
        <f>(((24*S42)-(M42+N42+O42+P42)*14))/14</f>
        <v>23.428571428571427</v>
      </c>
    </row>
    <row r="43" spans="1:22" ht="15">
      <c r="A43" s="1682"/>
      <c r="B43" s="1683"/>
      <c r="C43" s="1684"/>
      <c r="D43" s="1685"/>
      <c r="E43" s="1686"/>
      <c r="F43" s="1717">
        <f>F42+G42+H42+I42</f>
        <v>28</v>
      </c>
      <c r="G43" s="1718"/>
      <c r="H43" s="1718"/>
      <c r="I43" s="1718"/>
      <c r="J43" s="1719"/>
      <c r="K43" s="62" t="s">
        <v>27</v>
      </c>
      <c r="L43" s="1690"/>
      <c r="M43" s="1718">
        <f>M42+N42+O42+P42</f>
        <v>28</v>
      </c>
      <c r="N43" s="1718"/>
      <c r="O43" s="1718"/>
      <c r="P43" s="1718"/>
      <c r="Q43" s="1719"/>
      <c r="R43" s="63" t="s">
        <v>27</v>
      </c>
      <c r="S43" s="1715"/>
      <c r="U43" s="138">
        <f>((24*L43)-(F43+G43+H43+I43)*14)/14</f>
        <v>-28</v>
      </c>
      <c r="V43">
        <f>(((24*S43)-(M43+N43+O43+P43)*14))/14</f>
        <v>-28</v>
      </c>
    </row>
    <row r="44" spans="1:19" ht="13.5" thickBot="1">
      <c r="A44" s="1682"/>
      <c r="B44" s="1683"/>
      <c r="C44" s="1687"/>
      <c r="D44" s="1688"/>
      <c r="E44" s="1688"/>
      <c r="F44" s="1720"/>
      <c r="G44" s="1721"/>
      <c r="H44" s="1721"/>
      <c r="I44" s="1721"/>
      <c r="J44" s="1722"/>
      <c r="K44" s="64"/>
      <c r="L44" s="1691"/>
      <c r="M44" s="1721"/>
      <c r="N44" s="1721"/>
      <c r="O44" s="1721"/>
      <c r="P44" s="1721"/>
      <c r="Q44" s="1722"/>
      <c r="R44" s="65"/>
      <c r="S44" s="1716"/>
    </row>
    <row r="45" spans="2:5" ht="12.75">
      <c r="B45" t="s">
        <v>219</v>
      </c>
      <c r="E45" s="2"/>
    </row>
    <row r="46" spans="2:19" ht="25.5" customHeight="1">
      <c r="B46" s="2005" t="s">
        <v>785</v>
      </c>
      <c r="C46" s="2005"/>
      <c r="D46" s="2005"/>
      <c r="E46" s="2005"/>
      <c r="F46" s="2005"/>
      <c r="G46" s="2005"/>
      <c r="H46" s="2005"/>
      <c r="I46" s="2005"/>
      <c r="J46" s="2005"/>
      <c r="K46" s="2005"/>
      <c r="L46" s="2005"/>
      <c r="M46" s="2005"/>
      <c r="N46" s="2005"/>
      <c r="O46" s="2005"/>
      <c r="P46" s="2005"/>
      <c r="Q46" s="2005"/>
      <c r="R46" s="2005"/>
      <c r="S46" s="2005"/>
    </row>
    <row r="47" spans="2:19" ht="12.75">
      <c r="B47" s="1209"/>
      <c r="C47" s="1209"/>
      <c r="D47" s="1209"/>
      <c r="E47" s="1209"/>
      <c r="F47" s="1209"/>
      <c r="G47" s="1209"/>
      <c r="H47" s="1209"/>
      <c r="I47" s="1209"/>
      <c r="J47" s="1209"/>
      <c r="K47" s="1209"/>
      <c r="L47" s="1209"/>
      <c r="M47" s="1209"/>
      <c r="N47" s="1209"/>
      <c r="O47" s="1209"/>
      <c r="P47" s="1209"/>
      <c r="Q47" s="1209"/>
      <c r="R47" s="1209"/>
      <c r="S47" s="1209"/>
    </row>
    <row r="48" spans="3:14" ht="12.75">
      <c r="C48" s="3" t="s">
        <v>34</v>
      </c>
      <c r="D48" s="3"/>
      <c r="E48" s="3"/>
      <c r="F48" s="1"/>
      <c r="G48" s="1"/>
      <c r="H48" s="1"/>
      <c r="I48" s="1"/>
      <c r="J48" s="1"/>
      <c r="K48" s="1"/>
      <c r="L48" s="1"/>
      <c r="M48" s="1"/>
      <c r="N48" s="3" t="s">
        <v>35</v>
      </c>
    </row>
    <row r="49" spans="3:14" ht="12.75">
      <c r="C49" s="2" t="s">
        <v>37</v>
      </c>
      <c r="D49" s="2"/>
      <c r="E49" s="2"/>
      <c r="N49" s="2" t="s">
        <v>36</v>
      </c>
    </row>
  </sheetData>
  <sheetProtection/>
  <mergeCells count="99">
    <mergeCell ref="I34:I35"/>
    <mergeCell ref="J34:J35"/>
    <mergeCell ref="K34:K35"/>
    <mergeCell ref="M36:M37"/>
    <mergeCell ref="N36:N37"/>
    <mergeCell ref="O36:O37"/>
    <mergeCell ref="L34:L35"/>
    <mergeCell ref="S34:S35"/>
    <mergeCell ref="J36:J37"/>
    <mergeCell ref="K36:K37"/>
    <mergeCell ref="O34:O35"/>
    <mergeCell ref="P34:P35"/>
    <mergeCell ref="Q34:Q35"/>
    <mergeCell ref="P36:P37"/>
    <mergeCell ref="S36:S37"/>
    <mergeCell ref="M34:M35"/>
    <mergeCell ref="N34:N35"/>
    <mergeCell ref="A12:A17"/>
    <mergeCell ref="B12:B17"/>
    <mergeCell ref="C12:C17"/>
    <mergeCell ref="D12:D17"/>
    <mergeCell ref="E12:E17"/>
    <mergeCell ref="F12:L14"/>
    <mergeCell ref="M12:S14"/>
    <mergeCell ref="F15:J16"/>
    <mergeCell ref="K15:K17"/>
    <mergeCell ref="L15:L17"/>
    <mergeCell ref="M15:Q16"/>
    <mergeCell ref="R15:R17"/>
    <mergeCell ref="S15:S17"/>
    <mergeCell ref="A18:A27"/>
    <mergeCell ref="A28:A37"/>
    <mergeCell ref="B28:B29"/>
    <mergeCell ref="F28:F29"/>
    <mergeCell ref="G28:G29"/>
    <mergeCell ref="H28:H29"/>
    <mergeCell ref="G34:G35"/>
    <mergeCell ref="H34:H35"/>
    <mergeCell ref="B34:B35"/>
    <mergeCell ref="F34:F35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B30:B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B32:B33"/>
    <mergeCell ref="F32:F33"/>
    <mergeCell ref="G32:G33"/>
    <mergeCell ref="H32:H33"/>
    <mergeCell ref="I32:I33"/>
    <mergeCell ref="J32:J33"/>
    <mergeCell ref="P30:P31"/>
    <mergeCell ref="Q30:Q31"/>
    <mergeCell ref="R30:R31"/>
    <mergeCell ref="S30:S31"/>
    <mergeCell ref="Q32:Q33"/>
    <mergeCell ref="R32:R33"/>
    <mergeCell ref="S32:S33"/>
    <mergeCell ref="R34:R35"/>
    <mergeCell ref="O32:O33"/>
    <mergeCell ref="P32:P33"/>
    <mergeCell ref="L36:L37"/>
    <mergeCell ref="K32:K33"/>
    <mergeCell ref="Q36:Q37"/>
    <mergeCell ref="R36:R37"/>
    <mergeCell ref="L32:L33"/>
    <mergeCell ref="M32:M33"/>
    <mergeCell ref="N32:N33"/>
    <mergeCell ref="A38:A41"/>
    <mergeCell ref="B36:B37"/>
    <mergeCell ref="F36:F37"/>
    <mergeCell ref="G36:G37"/>
    <mergeCell ref="H36:H37"/>
    <mergeCell ref="I36:I37"/>
    <mergeCell ref="B46:S46"/>
    <mergeCell ref="A42:A44"/>
    <mergeCell ref="B42:B44"/>
    <mergeCell ref="C42:E44"/>
    <mergeCell ref="L42:L44"/>
    <mergeCell ref="S42:S44"/>
    <mergeCell ref="F43:J44"/>
    <mergeCell ref="M43:Q44"/>
  </mergeCells>
  <printOptions/>
  <pageMargins left="0.6" right="0" top="0.25" bottom="0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1"/>
  </sheetPr>
  <dimension ref="A1:X53"/>
  <sheetViews>
    <sheetView zoomScale="73" zoomScaleNormal="73" zoomScalePageLayoutView="0" workbookViewId="0" topLeftCell="A6">
      <selection activeCell="D21" sqref="D21"/>
    </sheetView>
  </sheetViews>
  <sheetFormatPr defaultColWidth="9.140625" defaultRowHeight="12.75"/>
  <cols>
    <col min="1" max="1" width="3.421875" style="671" customWidth="1"/>
    <col min="2" max="2" width="3.140625" style="671" customWidth="1"/>
    <col min="3" max="3" width="28.00390625" style="671" customWidth="1"/>
    <col min="4" max="4" width="9.421875" style="671" customWidth="1"/>
    <col min="5" max="5" width="5.00390625" style="671" customWidth="1"/>
    <col min="6" max="6" width="4.140625" style="671" customWidth="1"/>
    <col min="7" max="10" width="2.8515625" style="671" customWidth="1"/>
    <col min="11" max="11" width="3.7109375" style="671" customWidth="1"/>
    <col min="12" max="12" width="3.421875" style="671" customWidth="1"/>
    <col min="13" max="16" width="3.140625" style="671" customWidth="1"/>
    <col min="17" max="17" width="2.7109375" style="786" customWidth="1"/>
    <col min="18" max="19" width="3.7109375" style="671" customWidth="1"/>
    <col min="20" max="22" width="9.140625" style="671" hidden="1" customWidth="1"/>
    <col min="23" max="16384" width="9.140625" style="671" customWidth="1"/>
  </cols>
  <sheetData>
    <row r="1" spans="1:17" ht="12.75">
      <c r="A1" s="751"/>
      <c r="B1" s="751"/>
      <c r="D1" s="674"/>
      <c r="J1" s="671" t="s">
        <v>967</v>
      </c>
      <c r="Q1" s="671"/>
    </row>
    <row r="2" spans="1:17" ht="12" customHeight="1">
      <c r="A2" s="753" t="s">
        <v>1</v>
      </c>
      <c r="B2" s="751"/>
      <c r="D2" s="674"/>
      <c r="Q2" s="671"/>
    </row>
    <row r="3" spans="1:17" ht="12" customHeight="1">
      <c r="A3" s="752" t="s">
        <v>0</v>
      </c>
      <c r="B3" s="751"/>
      <c r="D3" s="674"/>
      <c r="M3" s="671" t="s">
        <v>968</v>
      </c>
      <c r="Q3" s="671"/>
    </row>
    <row r="4" spans="1:17" ht="12" customHeight="1">
      <c r="A4" s="751" t="s">
        <v>71</v>
      </c>
      <c r="B4" s="751"/>
      <c r="D4" s="674"/>
      <c r="J4" s="671" t="s">
        <v>970</v>
      </c>
      <c r="Q4" s="671"/>
    </row>
    <row r="5" spans="1:4" ht="12" customHeight="1">
      <c r="A5" s="751" t="s">
        <v>823</v>
      </c>
      <c r="B5" s="751"/>
      <c r="D5" s="674"/>
    </row>
    <row r="6" spans="1:4" ht="12" customHeight="1">
      <c r="A6" s="751" t="s">
        <v>2</v>
      </c>
      <c r="B6" s="751"/>
      <c r="D6" s="674"/>
    </row>
    <row r="7" spans="1:4" ht="12" customHeight="1">
      <c r="A7" s="751" t="s">
        <v>3</v>
      </c>
      <c r="B7" s="751"/>
      <c r="D7" s="674"/>
    </row>
    <row r="8" spans="1:4" ht="12" customHeight="1">
      <c r="A8" s="751" t="s">
        <v>810</v>
      </c>
      <c r="B8" s="751"/>
      <c r="D8" s="674"/>
    </row>
    <row r="9" spans="1:4" ht="12.75">
      <c r="A9" s="678" t="s">
        <v>943</v>
      </c>
      <c r="D9" s="674"/>
    </row>
    <row r="10" ht="12.75">
      <c r="D10" s="674"/>
    </row>
    <row r="11" ht="18">
      <c r="I11" s="750" t="s">
        <v>4</v>
      </c>
    </row>
    <row r="12" ht="6" customHeight="1">
      <c r="D12" s="674"/>
    </row>
    <row r="13" spans="1:4" ht="13.5" thickBot="1">
      <c r="A13" s="672" t="s">
        <v>939</v>
      </c>
      <c r="D13" s="674"/>
    </row>
    <row r="14" spans="1:19" ht="8.25" customHeight="1">
      <c r="A14" s="1598"/>
      <c r="B14" s="2017" t="s">
        <v>33</v>
      </c>
      <c r="C14" s="1590" t="s">
        <v>5</v>
      </c>
      <c r="D14" s="1590" t="s">
        <v>30</v>
      </c>
      <c r="E14" s="1836" t="s">
        <v>39</v>
      </c>
      <c r="F14" s="1625" t="s">
        <v>6</v>
      </c>
      <c r="G14" s="1590"/>
      <c r="H14" s="1590"/>
      <c r="I14" s="1590"/>
      <c r="J14" s="1590"/>
      <c r="K14" s="1590"/>
      <c r="L14" s="1591"/>
      <c r="M14" s="1589" t="s">
        <v>7</v>
      </c>
      <c r="N14" s="1590"/>
      <c r="O14" s="1590"/>
      <c r="P14" s="1590"/>
      <c r="Q14" s="1590"/>
      <c r="R14" s="1590"/>
      <c r="S14" s="1591"/>
    </row>
    <row r="15" spans="1:19" ht="8.25" customHeight="1">
      <c r="A15" s="1598"/>
      <c r="B15" s="2018"/>
      <c r="C15" s="1623"/>
      <c r="D15" s="1593"/>
      <c r="E15" s="1837"/>
      <c r="F15" s="1626"/>
      <c r="G15" s="1593"/>
      <c r="H15" s="1593"/>
      <c r="I15" s="1593"/>
      <c r="J15" s="1593"/>
      <c r="K15" s="1593"/>
      <c r="L15" s="1594"/>
      <c r="M15" s="1592"/>
      <c r="N15" s="1593"/>
      <c r="O15" s="1593"/>
      <c r="P15" s="1593"/>
      <c r="Q15" s="1593"/>
      <c r="R15" s="1593"/>
      <c r="S15" s="1594"/>
    </row>
    <row r="16" spans="1:19" ht="8.25" customHeight="1">
      <c r="A16" s="1598"/>
      <c r="B16" s="2018"/>
      <c r="C16" s="1623"/>
      <c r="D16" s="1593"/>
      <c r="E16" s="1837"/>
      <c r="F16" s="1626"/>
      <c r="G16" s="1593"/>
      <c r="H16" s="1593"/>
      <c r="I16" s="1593"/>
      <c r="J16" s="1593"/>
      <c r="K16" s="1593"/>
      <c r="L16" s="1594"/>
      <c r="M16" s="1592"/>
      <c r="N16" s="1593"/>
      <c r="O16" s="1593"/>
      <c r="P16" s="1593"/>
      <c r="Q16" s="1593"/>
      <c r="R16" s="1593"/>
      <c r="S16" s="1594"/>
    </row>
    <row r="17" spans="1:19" ht="8.25" customHeight="1">
      <c r="A17" s="1598"/>
      <c r="B17" s="2018"/>
      <c r="C17" s="1623"/>
      <c r="D17" s="1593"/>
      <c r="E17" s="1837"/>
      <c r="F17" s="1848" t="s">
        <v>31</v>
      </c>
      <c r="G17" s="1820"/>
      <c r="H17" s="1820"/>
      <c r="I17" s="1820"/>
      <c r="J17" s="1820"/>
      <c r="K17" s="2168" t="s">
        <v>40</v>
      </c>
      <c r="L17" s="2193" t="s">
        <v>8</v>
      </c>
      <c r="M17" s="1839" t="s">
        <v>31</v>
      </c>
      <c r="N17" s="1820"/>
      <c r="O17" s="1820"/>
      <c r="P17" s="1820"/>
      <c r="Q17" s="1820"/>
      <c r="R17" s="2093" t="s">
        <v>40</v>
      </c>
      <c r="S17" s="2096" t="s">
        <v>8</v>
      </c>
    </row>
    <row r="18" spans="1:19" ht="8.25" customHeight="1">
      <c r="A18" s="1598"/>
      <c r="B18" s="2018"/>
      <c r="C18" s="1623"/>
      <c r="D18" s="1593"/>
      <c r="E18" s="1837"/>
      <c r="F18" s="1848"/>
      <c r="G18" s="1820"/>
      <c r="H18" s="1820"/>
      <c r="I18" s="1820"/>
      <c r="J18" s="1820"/>
      <c r="K18" s="2169"/>
      <c r="L18" s="2194"/>
      <c r="M18" s="1839"/>
      <c r="N18" s="1820"/>
      <c r="O18" s="1820"/>
      <c r="P18" s="1820"/>
      <c r="Q18" s="1820"/>
      <c r="R18" s="2094"/>
      <c r="S18" s="2097"/>
    </row>
    <row r="19" spans="1:19" ht="13.5" thickBot="1">
      <c r="A19" s="1598"/>
      <c r="B19" s="2019"/>
      <c r="C19" s="1624"/>
      <c r="D19" s="1615"/>
      <c r="E19" s="2023"/>
      <c r="F19" s="838" t="s">
        <v>9</v>
      </c>
      <c r="G19" s="836" t="s">
        <v>10</v>
      </c>
      <c r="H19" s="836" t="s">
        <v>11</v>
      </c>
      <c r="I19" s="836" t="s">
        <v>12</v>
      </c>
      <c r="J19" s="836" t="s">
        <v>32</v>
      </c>
      <c r="K19" s="2192"/>
      <c r="L19" s="2194"/>
      <c r="M19" s="837" t="s">
        <v>9</v>
      </c>
      <c r="N19" s="836" t="s">
        <v>10</v>
      </c>
      <c r="O19" s="836" t="s">
        <v>11</v>
      </c>
      <c r="P19" s="836" t="s">
        <v>12</v>
      </c>
      <c r="Q19" s="835" t="s">
        <v>32</v>
      </c>
      <c r="R19" s="2095"/>
      <c r="S19" s="2097"/>
    </row>
    <row r="20" spans="1:22" ht="14.25" customHeight="1">
      <c r="A20" s="1849" t="s">
        <v>13</v>
      </c>
      <c r="B20" s="855">
        <v>1</v>
      </c>
      <c r="C20" s="871" t="s">
        <v>809</v>
      </c>
      <c r="D20" s="870" t="s">
        <v>808</v>
      </c>
      <c r="E20" s="869"/>
      <c r="F20" s="858">
        <v>2</v>
      </c>
      <c r="G20" s="855"/>
      <c r="H20" s="855">
        <v>1</v>
      </c>
      <c r="I20" s="855"/>
      <c r="J20" s="857">
        <v>2</v>
      </c>
      <c r="K20" s="1098" t="s">
        <v>9</v>
      </c>
      <c r="L20" s="1097">
        <v>3</v>
      </c>
      <c r="M20" s="856"/>
      <c r="N20" s="855"/>
      <c r="O20" s="855"/>
      <c r="P20" s="855"/>
      <c r="Q20" s="828"/>
      <c r="R20" s="728"/>
      <c r="S20" s="727"/>
      <c r="U20" s="673">
        <f>((24*L20)-(F20+G20+H20+I20)*14)/14</f>
        <v>2.142857142857143</v>
      </c>
      <c r="V20" s="671">
        <f>(((24*S20)-(M20+N20+O20+P20)*14))/14</f>
        <v>0</v>
      </c>
    </row>
    <row r="21" spans="1:22" ht="13.5" customHeight="1">
      <c r="A21" s="2082"/>
      <c r="B21" s="851">
        <v>2</v>
      </c>
      <c r="C21" s="850" t="s">
        <v>249</v>
      </c>
      <c r="D21" s="849" t="s">
        <v>883</v>
      </c>
      <c r="E21" s="862"/>
      <c r="F21" s="854"/>
      <c r="G21" s="851"/>
      <c r="H21" s="851">
        <v>2</v>
      </c>
      <c r="I21" s="851"/>
      <c r="J21" s="853">
        <v>1</v>
      </c>
      <c r="K21" s="1094" t="s">
        <v>9</v>
      </c>
      <c r="L21" s="1397">
        <v>2</v>
      </c>
      <c r="M21" s="852"/>
      <c r="N21" s="851"/>
      <c r="O21" s="851"/>
      <c r="P21" s="851"/>
      <c r="Q21" s="795"/>
      <c r="R21" s="725"/>
      <c r="S21" s="724"/>
      <c r="U21" s="673">
        <f>((24*L21)-(F21+G21+H21+I21)*14)/14</f>
        <v>1.4285714285714286</v>
      </c>
      <c r="V21" s="671">
        <f>(((24*S21)-(M21+N21+O21+P21)*14))/14</f>
        <v>0</v>
      </c>
    </row>
    <row r="22" spans="1:22" ht="13.5" customHeight="1">
      <c r="A22" s="2082"/>
      <c r="B22" s="851">
        <v>3</v>
      </c>
      <c r="C22" s="850" t="s">
        <v>192</v>
      </c>
      <c r="D22" s="849" t="s">
        <v>175</v>
      </c>
      <c r="E22" s="862"/>
      <c r="F22" s="854">
        <v>2</v>
      </c>
      <c r="G22" s="851"/>
      <c r="H22" s="851">
        <v>2</v>
      </c>
      <c r="I22" s="851"/>
      <c r="J22" s="853">
        <v>5</v>
      </c>
      <c r="K22" s="1094" t="s">
        <v>15</v>
      </c>
      <c r="L22" s="1397">
        <v>5</v>
      </c>
      <c r="M22" s="868"/>
      <c r="N22" s="866"/>
      <c r="O22" s="867"/>
      <c r="P22" s="866"/>
      <c r="Q22" s="865"/>
      <c r="R22" s="864"/>
      <c r="S22" s="863"/>
      <c r="U22" s="673">
        <f>((24*S22)-(M22+N22+O22+P22)*14)/14</f>
        <v>0</v>
      </c>
      <c r="V22" s="671" t="e">
        <f>(((24*#REF!)-(#REF!+#REF!+#REF!+#REF!)*14))/14</f>
        <v>#REF!</v>
      </c>
    </row>
    <row r="23" spans="1:22" ht="13.5" customHeight="1">
      <c r="A23" s="2082"/>
      <c r="B23" s="851">
        <v>4</v>
      </c>
      <c r="C23" s="850" t="s">
        <v>102</v>
      </c>
      <c r="D23" s="849" t="s">
        <v>176</v>
      </c>
      <c r="E23" s="862"/>
      <c r="F23" s="854">
        <v>2</v>
      </c>
      <c r="G23" s="851"/>
      <c r="H23" s="851"/>
      <c r="I23" s="851">
        <v>2</v>
      </c>
      <c r="J23" s="853">
        <v>4</v>
      </c>
      <c r="K23" s="1094" t="s">
        <v>15</v>
      </c>
      <c r="L23" s="1397">
        <v>5</v>
      </c>
      <c r="M23" s="852"/>
      <c r="N23" s="851"/>
      <c r="O23" s="851"/>
      <c r="P23" s="851"/>
      <c r="Q23" s="795"/>
      <c r="R23" s="725"/>
      <c r="S23" s="724"/>
      <c r="U23" s="673">
        <f aca="true" t="shared" si="0" ref="U23:U35">((24*L23)-(F23+G23+H23+I23)*14)/14</f>
        <v>4.571428571428571</v>
      </c>
      <c r="V23" s="671" t="e">
        <f>(((24*#REF!)-(#REF!+#REF!+#REF!+#REF!)*14))/14</f>
        <v>#REF!</v>
      </c>
    </row>
    <row r="24" spans="1:22" ht="13.5" customHeight="1">
      <c r="A24" s="2082"/>
      <c r="B24" s="851">
        <v>5</v>
      </c>
      <c r="C24" s="850" t="s">
        <v>807</v>
      </c>
      <c r="D24" s="1398" t="s">
        <v>806</v>
      </c>
      <c r="E24" s="862"/>
      <c r="F24" s="854">
        <v>2</v>
      </c>
      <c r="G24" s="851"/>
      <c r="H24" s="851">
        <v>1</v>
      </c>
      <c r="I24" s="851"/>
      <c r="J24" s="853">
        <v>4</v>
      </c>
      <c r="K24" s="1094" t="s">
        <v>9</v>
      </c>
      <c r="L24" s="1397">
        <v>3</v>
      </c>
      <c r="M24" s="852"/>
      <c r="N24" s="851"/>
      <c r="O24" s="851"/>
      <c r="P24" s="851"/>
      <c r="Q24" s="795"/>
      <c r="R24" s="725"/>
      <c r="S24" s="724"/>
      <c r="U24" s="673">
        <f t="shared" si="0"/>
        <v>2.142857142857143</v>
      </c>
      <c r="V24" s="671">
        <f aca="true" t="shared" si="1" ref="V24:V35">(((24*S24)-(M24+N24+O24+P24)*14))/14</f>
        <v>0</v>
      </c>
    </row>
    <row r="25" spans="1:22" ht="13.5" customHeight="1">
      <c r="A25" s="2082"/>
      <c r="B25" s="851">
        <v>6</v>
      </c>
      <c r="C25" s="850" t="s">
        <v>805</v>
      </c>
      <c r="D25" s="849" t="s">
        <v>177</v>
      </c>
      <c r="E25" s="862"/>
      <c r="F25" s="854"/>
      <c r="G25" s="851"/>
      <c r="H25" s="851"/>
      <c r="I25" s="851"/>
      <c r="J25" s="853"/>
      <c r="K25" s="1094"/>
      <c r="L25" s="1397"/>
      <c r="M25" s="852"/>
      <c r="N25" s="851"/>
      <c r="O25" s="851">
        <v>2</v>
      </c>
      <c r="P25" s="851"/>
      <c r="Q25" s="795">
        <v>1</v>
      </c>
      <c r="R25" s="725" t="s">
        <v>9</v>
      </c>
      <c r="S25" s="724">
        <v>2</v>
      </c>
      <c r="T25" s="751">
        <f aca="true" t="shared" si="2" ref="T25:T35">(S25*24-SUM(M25:P25)*14)/14</f>
        <v>1.4285714285714286</v>
      </c>
      <c r="U25" s="673">
        <f t="shared" si="0"/>
        <v>0</v>
      </c>
      <c r="V25" s="671">
        <f t="shared" si="1"/>
        <v>1.4285714285714286</v>
      </c>
    </row>
    <row r="26" spans="1:22" ht="13.5" customHeight="1">
      <c r="A26" s="2082"/>
      <c r="B26" s="851">
        <v>7</v>
      </c>
      <c r="C26" s="850" t="s">
        <v>84</v>
      </c>
      <c r="D26" s="849" t="s">
        <v>884</v>
      </c>
      <c r="E26" s="862"/>
      <c r="F26" s="854"/>
      <c r="G26" s="851"/>
      <c r="H26" s="851"/>
      <c r="I26" s="851"/>
      <c r="J26" s="853"/>
      <c r="K26" s="1396"/>
      <c r="L26" s="1091"/>
      <c r="M26" s="821">
        <v>2</v>
      </c>
      <c r="N26" s="796"/>
      <c r="O26" s="796">
        <v>1</v>
      </c>
      <c r="P26" s="796"/>
      <c r="Q26" s="795">
        <v>1</v>
      </c>
      <c r="R26" s="688" t="s">
        <v>9</v>
      </c>
      <c r="S26" s="687">
        <v>2</v>
      </c>
      <c r="T26" s="751">
        <f t="shared" si="2"/>
        <v>0.42857142857142855</v>
      </c>
      <c r="U26" s="673">
        <f t="shared" si="0"/>
        <v>0</v>
      </c>
      <c r="V26" s="671">
        <f t="shared" si="1"/>
        <v>0.42857142857142855</v>
      </c>
    </row>
    <row r="27" spans="1:22" ht="13.5" customHeight="1">
      <c r="A27" s="2082"/>
      <c r="B27" s="851">
        <v>8</v>
      </c>
      <c r="C27" s="850" t="s">
        <v>85</v>
      </c>
      <c r="D27" s="849" t="s">
        <v>885</v>
      </c>
      <c r="E27" s="862"/>
      <c r="F27" s="854"/>
      <c r="G27" s="851"/>
      <c r="H27" s="851"/>
      <c r="I27" s="851"/>
      <c r="J27" s="853"/>
      <c r="K27" s="1396"/>
      <c r="L27" s="1091"/>
      <c r="M27" s="821">
        <v>2</v>
      </c>
      <c r="N27" s="796"/>
      <c r="O27" s="796">
        <v>1</v>
      </c>
      <c r="P27" s="796"/>
      <c r="Q27" s="795">
        <v>2</v>
      </c>
      <c r="R27" s="688" t="s">
        <v>9</v>
      </c>
      <c r="S27" s="687">
        <v>3</v>
      </c>
      <c r="T27" s="751">
        <f t="shared" si="2"/>
        <v>2.142857142857143</v>
      </c>
      <c r="U27" s="673">
        <f t="shared" si="0"/>
        <v>0</v>
      </c>
      <c r="V27" s="671">
        <f t="shared" si="1"/>
        <v>2.142857142857143</v>
      </c>
    </row>
    <row r="28" spans="1:22" s="807" customFormat="1" ht="25.5" customHeight="1">
      <c r="A28" s="2082"/>
      <c r="B28" s="851">
        <v>9</v>
      </c>
      <c r="C28" s="850" t="s">
        <v>804</v>
      </c>
      <c r="D28" s="861" t="s">
        <v>974</v>
      </c>
      <c r="E28" s="823"/>
      <c r="F28" s="800"/>
      <c r="G28" s="799"/>
      <c r="H28" s="799"/>
      <c r="I28" s="799">
        <v>2</v>
      </c>
      <c r="J28" s="798">
        <v>2</v>
      </c>
      <c r="K28" s="1395" t="s">
        <v>24</v>
      </c>
      <c r="L28" s="1109">
        <v>2</v>
      </c>
      <c r="M28" s="821"/>
      <c r="N28" s="796"/>
      <c r="O28" s="796"/>
      <c r="P28" s="796">
        <v>2</v>
      </c>
      <c r="Q28" s="795">
        <v>2</v>
      </c>
      <c r="R28" s="794" t="s">
        <v>24</v>
      </c>
      <c r="S28" s="687">
        <v>2</v>
      </c>
      <c r="T28" s="751">
        <f t="shared" si="2"/>
        <v>1.4285714285714286</v>
      </c>
      <c r="U28" s="673">
        <f t="shared" si="0"/>
        <v>1.4285714285714286</v>
      </c>
      <c r="V28" s="671">
        <f t="shared" si="1"/>
        <v>1.4285714285714286</v>
      </c>
    </row>
    <row r="29" spans="1:22" s="807" customFormat="1" ht="27" customHeight="1" thickBot="1">
      <c r="A29" s="2197"/>
      <c r="B29" s="1331">
        <v>10</v>
      </c>
      <c r="C29" s="847" t="s">
        <v>783</v>
      </c>
      <c r="D29" s="860" t="s">
        <v>886</v>
      </c>
      <c r="E29" s="818"/>
      <c r="F29" s="817"/>
      <c r="G29" s="816"/>
      <c r="H29" s="816"/>
      <c r="I29" s="816"/>
      <c r="J29" s="816"/>
      <c r="K29" s="1106"/>
      <c r="L29" s="1105"/>
      <c r="M29" s="812"/>
      <c r="N29" s="811"/>
      <c r="O29" s="811"/>
      <c r="P29" s="811"/>
      <c r="Q29" s="810"/>
      <c r="R29" s="809" t="s">
        <v>196</v>
      </c>
      <c r="S29" s="808" t="s">
        <v>163</v>
      </c>
      <c r="T29" s="751">
        <f t="shared" si="2"/>
        <v>-17.142857142857142</v>
      </c>
      <c r="U29" s="673">
        <f t="shared" si="0"/>
        <v>0</v>
      </c>
      <c r="V29" s="671">
        <f t="shared" si="1"/>
        <v>-17.142857142857142</v>
      </c>
    </row>
    <row r="30" spans="1:22" ht="17.25" customHeight="1">
      <c r="A30" s="1849" t="s">
        <v>51</v>
      </c>
      <c r="B30" s="1856">
        <v>11</v>
      </c>
      <c r="C30" s="871" t="s">
        <v>812</v>
      </c>
      <c r="D30" s="870" t="s">
        <v>887</v>
      </c>
      <c r="E30" s="2229"/>
      <c r="F30" s="1858">
        <v>3</v>
      </c>
      <c r="G30" s="1856"/>
      <c r="H30" s="1856">
        <v>2</v>
      </c>
      <c r="I30" s="1856">
        <v>1</v>
      </c>
      <c r="J30" s="2200">
        <v>4</v>
      </c>
      <c r="K30" s="2202" t="s">
        <v>15</v>
      </c>
      <c r="L30" s="2204">
        <v>6</v>
      </c>
      <c r="M30" s="2195"/>
      <c r="N30" s="1856"/>
      <c r="O30" s="1856"/>
      <c r="P30" s="1856"/>
      <c r="Q30" s="2185"/>
      <c r="R30" s="2206"/>
      <c r="S30" s="2199"/>
      <c r="T30" s="751">
        <f t="shared" si="2"/>
        <v>0</v>
      </c>
      <c r="U30" s="673">
        <f t="shared" si="0"/>
        <v>4.285714285714286</v>
      </c>
      <c r="V30" s="671">
        <f t="shared" si="1"/>
        <v>0</v>
      </c>
    </row>
    <row r="31" spans="1:22" ht="17.25" customHeight="1">
      <c r="A31" s="2082"/>
      <c r="B31" s="1857"/>
      <c r="C31" s="850" t="s">
        <v>567</v>
      </c>
      <c r="D31" s="859" t="s">
        <v>626</v>
      </c>
      <c r="E31" s="2230"/>
      <c r="F31" s="1859"/>
      <c r="G31" s="1857"/>
      <c r="H31" s="1857"/>
      <c r="I31" s="1857"/>
      <c r="J31" s="2201"/>
      <c r="K31" s="2203"/>
      <c r="L31" s="2205"/>
      <c r="M31" s="2196"/>
      <c r="N31" s="1857"/>
      <c r="O31" s="1857"/>
      <c r="P31" s="1857"/>
      <c r="Q31" s="2064"/>
      <c r="R31" s="1832"/>
      <c r="S31" s="1827"/>
      <c r="T31" s="751">
        <f t="shared" si="2"/>
        <v>0</v>
      </c>
      <c r="U31" s="673">
        <f t="shared" si="0"/>
        <v>0</v>
      </c>
      <c r="V31" s="671">
        <f t="shared" si="1"/>
        <v>0</v>
      </c>
    </row>
    <row r="32" spans="1:24" ht="17.25" customHeight="1">
      <c r="A32" s="2082"/>
      <c r="B32" s="1857">
        <v>12</v>
      </c>
      <c r="C32" s="850" t="s">
        <v>89</v>
      </c>
      <c r="D32" s="849" t="s">
        <v>888</v>
      </c>
      <c r="E32" s="2227"/>
      <c r="F32" s="2183">
        <v>2</v>
      </c>
      <c r="G32" s="2063"/>
      <c r="H32" s="2063">
        <v>2</v>
      </c>
      <c r="I32" s="2063"/>
      <c r="J32" s="2198">
        <v>4</v>
      </c>
      <c r="K32" s="2209" t="s">
        <v>15</v>
      </c>
      <c r="L32" s="2207">
        <v>4</v>
      </c>
      <c r="M32" s="2071"/>
      <c r="N32" s="2063"/>
      <c r="O32" s="2063"/>
      <c r="P32" s="2063"/>
      <c r="Q32" s="2064"/>
      <c r="R32" s="2065"/>
      <c r="S32" s="2067"/>
      <c r="T32" s="676">
        <f t="shared" si="2"/>
        <v>0</v>
      </c>
      <c r="U32" s="673">
        <f t="shared" si="0"/>
        <v>2.857142857142857</v>
      </c>
      <c r="V32" s="671">
        <f t="shared" si="1"/>
        <v>0</v>
      </c>
      <c r="W32" s="676"/>
      <c r="X32" s="676"/>
    </row>
    <row r="33" spans="1:24" ht="30" customHeight="1">
      <c r="A33" s="2082"/>
      <c r="B33" s="1857"/>
      <c r="C33" s="850" t="s">
        <v>803</v>
      </c>
      <c r="D33" s="849" t="s">
        <v>628</v>
      </c>
      <c r="E33" s="2231"/>
      <c r="F33" s="2183"/>
      <c r="G33" s="2063"/>
      <c r="H33" s="2063"/>
      <c r="I33" s="2063"/>
      <c r="J33" s="2198"/>
      <c r="K33" s="2164"/>
      <c r="L33" s="2208"/>
      <c r="M33" s="2071"/>
      <c r="N33" s="2063"/>
      <c r="O33" s="2063"/>
      <c r="P33" s="2063"/>
      <c r="Q33" s="2064"/>
      <c r="R33" s="2066"/>
      <c r="S33" s="2068"/>
      <c r="T33" s="676">
        <f t="shared" si="2"/>
        <v>0</v>
      </c>
      <c r="U33" s="673">
        <f t="shared" si="0"/>
        <v>0</v>
      </c>
      <c r="V33" s="671">
        <f t="shared" si="1"/>
        <v>0</v>
      </c>
      <c r="W33" s="676"/>
      <c r="X33" s="676"/>
    </row>
    <row r="34" spans="1:24" ht="26.25" customHeight="1">
      <c r="A34" s="2082"/>
      <c r="B34" s="1857">
        <v>13</v>
      </c>
      <c r="C34" s="850" t="s">
        <v>103</v>
      </c>
      <c r="D34" s="849" t="s">
        <v>170</v>
      </c>
      <c r="E34" s="2227"/>
      <c r="F34" s="2183"/>
      <c r="G34" s="2063"/>
      <c r="H34" s="2063"/>
      <c r="I34" s="2063"/>
      <c r="J34" s="2198"/>
      <c r="K34" s="2209"/>
      <c r="L34" s="2207"/>
      <c r="M34" s="2071">
        <v>2</v>
      </c>
      <c r="N34" s="2063"/>
      <c r="O34" s="2063">
        <v>2</v>
      </c>
      <c r="P34" s="2063"/>
      <c r="Q34" s="2064">
        <v>4</v>
      </c>
      <c r="R34" s="2065" t="s">
        <v>15</v>
      </c>
      <c r="S34" s="2067">
        <v>5</v>
      </c>
      <c r="T34" s="676">
        <f t="shared" si="2"/>
        <v>4.571428571428571</v>
      </c>
      <c r="U34" s="673">
        <f t="shared" si="0"/>
        <v>0</v>
      </c>
      <c r="V34" s="671">
        <f t="shared" si="1"/>
        <v>4.571428571428571</v>
      </c>
      <c r="W34" s="676"/>
      <c r="X34" s="676"/>
    </row>
    <row r="35" spans="1:24" ht="24" customHeight="1">
      <c r="A35" s="2082"/>
      <c r="B35" s="1857"/>
      <c r="C35" s="850" t="s">
        <v>104</v>
      </c>
      <c r="D35" s="849" t="s">
        <v>171</v>
      </c>
      <c r="E35" s="2231"/>
      <c r="F35" s="2183"/>
      <c r="G35" s="2063"/>
      <c r="H35" s="2063"/>
      <c r="I35" s="2063"/>
      <c r="J35" s="2198"/>
      <c r="K35" s="2164"/>
      <c r="L35" s="2208"/>
      <c r="M35" s="2071"/>
      <c r="N35" s="2063"/>
      <c r="O35" s="2063"/>
      <c r="P35" s="2063"/>
      <c r="Q35" s="2064"/>
      <c r="R35" s="2066"/>
      <c r="S35" s="2068"/>
      <c r="T35" s="676">
        <f t="shared" si="2"/>
        <v>0</v>
      </c>
      <c r="U35" s="673">
        <f t="shared" si="0"/>
        <v>0</v>
      </c>
      <c r="V35" s="671">
        <f t="shared" si="1"/>
        <v>0</v>
      </c>
      <c r="W35" s="676"/>
      <c r="X35" s="676"/>
    </row>
    <row r="36" spans="1:24" ht="27" customHeight="1">
      <c r="A36" s="2082"/>
      <c r="B36" s="2217">
        <v>14</v>
      </c>
      <c r="C36" s="1452" t="s">
        <v>944</v>
      </c>
      <c r="D36" s="849" t="s">
        <v>172</v>
      </c>
      <c r="E36" s="2227"/>
      <c r="F36" s="2218"/>
      <c r="G36" s="2220"/>
      <c r="H36" s="2220"/>
      <c r="I36" s="2220"/>
      <c r="J36" s="2225"/>
      <c r="K36" s="2215"/>
      <c r="L36" s="2210"/>
      <c r="M36" s="2071">
        <v>2</v>
      </c>
      <c r="N36" s="2063"/>
      <c r="O36" s="2063">
        <v>2</v>
      </c>
      <c r="P36" s="2063"/>
      <c r="Q36" s="2064">
        <v>3</v>
      </c>
      <c r="R36" s="2065" t="s">
        <v>15</v>
      </c>
      <c r="S36" s="2067">
        <v>5</v>
      </c>
      <c r="T36" s="676">
        <f>(L36*24-SUM(F36:I36)*14)/14</f>
        <v>0</v>
      </c>
      <c r="U36" s="673" t="e">
        <f>((24*#REF!)-(#REF!+#REF!+#REF!+#REF!)*14)/14</f>
        <v>#REF!</v>
      </c>
      <c r="V36" s="671">
        <f>(((24*L36)-(F36+G36+H36+I36)*14))/14</f>
        <v>0</v>
      </c>
      <c r="W36" s="676"/>
      <c r="X36" s="676"/>
    </row>
    <row r="37" spans="1:24" ht="29.25" customHeight="1">
      <c r="A37" s="2082"/>
      <c r="B37" s="2212"/>
      <c r="C37" s="850" t="s">
        <v>802</v>
      </c>
      <c r="D37" s="849" t="s">
        <v>173</v>
      </c>
      <c r="E37" s="2231"/>
      <c r="F37" s="2219"/>
      <c r="G37" s="2220"/>
      <c r="H37" s="2220"/>
      <c r="I37" s="2220"/>
      <c r="J37" s="2226"/>
      <c r="K37" s="2216"/>
      <c r="L37" s="2211"/>
      <c r="M37" s="2071"/>
      <c r="N37" s="2063"/>
      <c r="O37" s="2063"/>
      <c r="P37" s="2063"/>
      <c r="Q37" s="2064"/>
      <c r="R37" s="2066"/>
      <c r="S37" s="2068"/>
      <c r="T37" s="676">
        <f>(L37*24-SUM(F37:I37)*14)/14</f>
        <v>0</v>
      </c>
      <c r="U37" s="673" t="e">
        <f>((24*#REF!)-(#REF!+#REF!+#REF!+#REF!)*14)/14</f>
        <v>#REF!</v>
      </c>
      <c r="V37" s="671">
        <f>(((24*L37)-(F37+G37+H37+I37)*14))/14</f>
        <v>0</v>
      </c>
      <c r="W37" s="676"/>
      <c r="X37" s="676"/>
    </row>
    <row r="38" spans="1:24" ht="25.5" customHeight="1">
      <c r="A38" s="2082"/>
      <c r="B38" s="1857">
        <v>15</v>
      </c>
      <c r="C38" s="850" t="s">
        <v>801</v>
      </c>
      <c r="D38" s="849" t="s">
        <v>174</v>
      </c>
      <c r="E38" s="2227"/>
      <c r="F38" s="2183"/>
      <c r="G38" s="2063"/>
      <c r="H38" s="2063"/>
      <c r="I38" s="2063"/>
      <c r="J38" s="2198"/>
      <c r="K38" s="2209"/>
      <c r="L38" s="2207"/>
      <c r="M38" s="2071">
        <v>3</v>
      </c>
      <c r="N38" s="2063"/>
      <c r="O38" s="2063"/>
      <c r="P38" s="2063">
        <v>2</v>
      </c>
      <c r="Q38" s="2064">
        <v>6</v>
      </c>
      <c r="R38" s="2065" t="s">
        <v>15</v>
      </c>
      <c r="S38" s="2067">
        <v>6</v>
      </c>
      <c r="T38" s="676"/>
      <c r="U38" s="673"/>
      <c r="W38" s="676"/>
      <c r="X38" s="676"/>
    </row>
    <row r="39" spans="1:24" ht="24" customHeight="1">
      <c r="A39" s="2082"/>
      <c r="B39" s="1857"/>
      <c r="C39" s="1347" t="s">
        <v>811</v>
      </c>
      <c r="D39" s="849" t="s">
        <v>882</v>
      </c>
      <c r="E39" s="2231"/>
      <c r="F39" s="2183"/>
      <c r="G39" s="2063"/>
      <c r="H39" s="2063"/>
      <c r="I39" s="2063"/>
      <c r="J39" s="2198"/>
      <c r="K39" s="2164"/>
      <c r="L39" s="2208"/>
      <c r="M39" s="2071"/>
      <c r="N39" s="2063"/>
      <c r="O39" s="2063"/>
      <c r="P39" s="2063"/>
      <c r="Q39" s="2064"/>
      <c r="R39" s="2066"/>
      <c r="S39" s="2068"/>
      <c r="T39" s="676"/>
      <c r="U39" s="673"/>
      <c r="W39" s="676"/>
      <c r="X39" s="676"/>
    </row>
    <row r="40" spans="1:24" ht="14.25" customHeight="1">
      <c r="A40" s="2082"/>
      <c r="B40" s="2212">
        <v>16</v>
      </c>
      <c r="C40" s="850" t="s">
        <v>83</v>
      </c>
      <c r="D40" s="849" t="s">
        <v>889</v>
      </c>
      <c r="E40" s="2227"/>
      <c r="F40" s="2140"/>
      <c r="G40" s="2134"/>
      <c r="H40" s="2134"/>
      <c r="I40" s="2134"/>
      <c r="J40" s="2136"/>
      <c r="K40" s="2117"/>
      <c r="L40" s="2118"/>
      <c r="M40" s="2126">
        <v>3</v>
      </c>
      <c r="N40" s="2134"/>
      <c r="O40" s="2134">
        <v>1</v>
      </c>
      <c r="P40" s="2134">
        <v>1</v>
      </c>
      <c r="Q40" s="2136">
        <v>3</v>
      </c>
      <c r="R40" s="2117" t="s">
        <v>15</v>
      </c>
      <c r="S40" s="2118">
        <v>5</v>
      </c>
      <c r="T40" s="676">
        <f>(S40*24-SUM(M40:P40)*14)/14</f>
        <v>3.5714285714285716</v>
      </c>
      <c r="U40" s="673">
        <f>((24*L40)-(F40+G40+H40+I40)*14)/14</f>
        <v>0</v>
      </c>
      <c r="V40" s="671">
        <f>(((24*S40)-(M40+N40+O40+P40)*14))/14</f>
        <v>3.5714285714285716</v>
      </c>
      <c r="W40" s="676"/>
      <c r="X40" s="676"/>
    </row>
    <row r="41" spans="1:24" ht="24.75" customHeight="1" thickBot="1">
      <c r="A41" s="2197"/>
      <c r="B41" s="2182"/>
      <c r="C41" s="1223" t="s">
        <v>836</v>
      </c>
      <c r="D41" s="1420" t="s">
        <v>890</v>
      </c>
      <c r="E41" s="2228"/>
      <c r="F41" s="2213"/>
      <c r="G41" s="2214"/>
      <c r="H41" s="2214"/>
      <c r="I41" s="2214"/>
      <c r="J41" s="2223"/>
      <c r="K41" s="2224"/>
      <c r="L41" s="2222"/>
      <c r="M41" s="2221"/>
      <c r="N41" s="2214"/>
      <c r="O41" s="2214"/>
      <c r="P41" s="2214"/>
      <c r="Q41" s="2223"/>
      <c r="R41" s="2224"/>
      <c r="S41" s="2222"/>
      <c r="T41" s="676">
        <f>(S41*24-SUM(M41:P41)*14)/14</f>
        <v>0</v>
      </c>
      <c r="U41" s="673">
        <f>((24*L41)-(F41+G41+H41+I41)*14)/14</f>
        <v>0</v>
      </c>
      <c r="V41" s="671">
        <f>(((24*S41)-(M41+N41+O41+P41)*14))/14</f>
        <v>0</v>
      </c>
      <c r="W41" s="676"/>
      <c r="X41" s="676"/>
    </row>
    <row r="42" spans="1:22" ht="26.25" customHeight="1">
      <c r="A42" s="1743" t="s">
        <v>25</v>
      </c>
      <c r="B42" s="665">
        <v>17</v>
      </c>
      <c r="C42" s="16" t="s">
        <v>510</v>
      </c>
      <c r="D42" s="142" t="s">
        <v>162</v>
      </c>
      <c r="E42" s="72"/>
      <c r="F42" s="53">
        <v>2</v>
      </c>
      <c r="G42" s="40">
        <v>1</v>
      </c>
      <c r="H42" s="40"/>
      <c r="I42" s="40"/>
      <c r="J42" s="83"/>
      <c r="K42" s="44" t="s">
        <v>9</v>
      </c>
      <c r="L42" s="54">
        <v>3</v>
      </c>
      <c r="M42" s="47"/>
      <c r="N42" s="40"/>
      <c r="O42" s="40"/>
      <c r="P42" s="40"/>
      <c r="Q42" s="94"/>
      <c r="R42" s="40"/>
      <c r="S42" s="61"/>
      <c r="T42" s="103">
        <f>(S42*24-SUM(M42:P42)*14)/14</f>
        <v>0</v>
      </c>
      <c r="U42" s="138">
        <f>((24*L42)-(F42+G42+H42+I42)*14)/14</f>
        <v>2.142857142857143</v>
      </c>
      <c r="V42">
        <f>(((24*S42)-(M42+N42+O42+P42)*14))/14</f>
        <v>0</v>
      </c>
    </row>
    <row r="43" spans="1:21" ht="15.75" customHeight="1">
      <c r="A43" s="1744"/>
      <c r="B43" s="959">
        <v>18</v>
      </c>
      <c r="C43" s="17" t="s">
        <v>511</v>
      </c>
      <c r="D43" s="1210" t="s">
        <v>195</v>
      </c>
      <c r="E43" s="73"/>
      <c r="F43" s="604">
        <v>2</v>
      </c>
      <c r="G43" s="602">
        <v>1</v>
      </c>
      <c r="H43" s="602"/>
      <c r="I43" s="602"/>
      <c r="J43" s="607"/>
      <c r="K43" s="606" t="s">
        <v>9</v>
      </c>
      <c r="L43" s="960">
        <v>3</v>
      </c>
      <c r="M43" s="961"/>
      <c r="N43" s="602"/>
      <c r="O43" s="602"/>
      <c r="P43" s="602"/>
      <c r="Q43" s="962"/>
      <c r="R43" s="602"/>
      <c r="S43" s="963"/>
      <c r="T43" s="103"/>
      <c r="U43" s="138"/>
    </row>
    <row r="44" spans="1:21" ht="15.75" customHeight="1">
      <c r="A44" s="1744"/>
      <c r="B44" s="1471">
        <v>19</v>
      </c>
      <c r="C44" s="17" t="s">
        <v>100</v>
      </c>
      <c r="D44" s="299" t="s">
        <v>538</v>
      </c>
      <c r="E44" s="73"/>
      <c r="F44" s="51"/>
      <c r="G44" s="38"/>
      <c r="H44" s="38"/>
      <c r="I44" s="38"/>
      <c r="J44" s="70"/>
      <c r="K44" s="1472"/>
      <c r="L44" s="1473"/>
      <c r="M44" s="45">
        <v>2</v>
      </c>
      <c r="N44" s="38">
        <v>1</v>
      </c>
      <c r="O44" s="38"/>
      <c r="P44" s="38"/>
      <c r="Q44" s="92"/>
      <c r="R44" s="38" t="s">
        <v>9</v>
      </c>
      <c r="S44" s="1463">
        <v>3</v>
      </c>
      <c r="T44" s="103"/>
      <c r="U44" s="138"/>
    </row>
    <row r="45" spans="1:22" ht="16.5" customHeight="1" thickBot="1">
      <c r="A45" s="1887"/>
      <c r="B45" s="1468">
        <v>20</v>
      </c>
      <c r="C45" s="613" t="s">
        <v>965</v>
      </c>
      <c r="D45" s="374" t="s">
        <v>537</v>
      </c>
      <c r="E45" s="950"/>
      <c r="F45" s="1361"/>
      <c r="G45" s="1360"/>
      <c r="H45" s="1360"/>
      <c r="I45" s="1360"/>
      <c r="J45" s="1455"/>
      <c r="K45" s="1469"/>
      <c r="L45" s="1470"/>
      <c r="M45" s="1365"/>
      <c r="N45" s="1360"/>
      <c r="O45" s="1360">
        <v>2</v>
      </c>
      <c r="P45" s="1360"/>
      <c r="Q45" s="1456"/>
      <c r="R45" s="1360" t="s">
        <v>9</v>
      </c>
      <c r="S45" s="1364">
        <v>3</v>
      </c>
      <c r="T45" s="103">
        <f>(S45*24-SUM(M45:P45)*14)/14</f>
        <v>3.142857142857143</v>
      </c>
      <c r="U45" s="138">
        <f>((24*L45)-(F45+G45+H45+I45)*14)/14</f>
        <v>0</v>
      </c>
      <c r="V45">
        <f>(((24*S45)-(M45+N45+O45+P45)*14))/14</f>
        <v>3.142857142857143</v>
      </c>
    </row>
    <row r="46" spans="1:22" ht="15" customHeight="1">
      <c r="A46" s="1681"/>
      <c r="B46" s="1683"/>
      <c r="C46" s="1684" t="s">
        <v>38</v>
      </c>
      <c r="D46" s="1685"/>
      <c r="E46" s="1685"/>
      <c r="F46" s="1488">
        <f>SUM(F20:F41)</f>
        <v>13</v>
      </c>
      <c r="G46" s="1489">
        <f>SUM(G20:G41)</f>
        <v>0</v>
      </c>
      <c r="H46" s="1489">
        <f>SUM(H20:H41)</f>
        <v>10</v>
      </c>
      <c r="I46" s="1489">
        <f>SUM(I20:I41)</f>
        <v>5</v>
      </c>
      <c r="J46" s="82">
        <f>SUM(J20:J41)</f>
        <v>26</v>
      </c>
      <c r="K46" s="62" t="s">
        <v>26</v>
      </c>
      <c r="L46" s="1689">
        <f aca="true" t="shared" si="3" ref="L46:Q46">SUM(L20:L41)</f>
        <v>30</v>
      </c>
      <c r="M46" s="1488">
        <f t="shared" si="3"/>
        <v>14</v>
      </c>
      <c r="N46" s="1489">
        <f t="shared" si="3"/>
        <v>0</v>
      </c>
      <c r="O46" s="1489">
        <f t="shared" si="3"/>
        <v>9</v>
      </c>
      <c r="P46" s="1489">
        <f t="shared" si="3"/>
        <v>5</v>
      </c>
      <c r="Q46" s="82">
        <f t="shared" si="3"/>
        <v>22</v>
      </c>
      <c r="R46" s="63" t="s">
        <v>26</v>
      </c>
      <c r="S46" s="1714">
        <f>SUM(S22:S40)</f>
        <v>30</v>
      </c>
      <c r="U46" s="138">
        <f>((24*L46)-(F46+G46+H46+I46)*14)/14</f>
        <v>23.428571428571427</v>
      </c>
      <c r="V46">
        <f>(((24*S46)-(M46+N46+O46+P46)*14))/14</f>
        <v>23.428571428571427</v>
      </c>
    </row>
    <row r="47" spans="1:22" ht="15">
      <c r="A47" s="1682"/>
      <c r="B47" s="1683"/>
      <c r="C47" s="1684"/>
      <c r="D47" s="1685"/>
      <c r="E47" s="1686"/>
      <c r="F47" s="1717">
        <f>F46+G46+H46+I46</f>
        <v>28</v>
      </c>
      <c r="G47" s="1718"/>
      <c r="H47" s="1718"/>
      <c r="I47" s="1718"/>
      <c r="J47" s="1719"/>
      <c r="K47" s="62" t="s">
        <v>29</v>
      </c>
      <c r="L47" s="1690"/>
      <c r="M47" s="1718">
        <f>M46+N46+O46+P46</f>
        <v>28</v>
      </c>
      <c r="N47" s="1718"/>
      <c r="O47" s="1718"/>
      <c r="P47" s="1718"/>
      <c r="Q47" s="1719"/>
      <c r="R47" s="63" t="s">
        <v>27</v>
      </c>
      <c r="S47" s="1715"/>
      <c r="U47" s="138">
        <f>((24*L47)-(F47+G47+H47+I47)*14)/14</f>
        <v>-28</v>
      </c>
      <c r="V47">
        <f>(((24*S47)-(M47+N47+O47+P47)*14))/14</f>
        <v>-28</v>
      </c>
    </row>
    <row r="48" spans="1:19" ht="13.5" thickBot="1">
      <c r="A48" s="1682"/>
      <c r="B48" s="1683"/>
      <c r="C48" s="1687"/>
      <c r="D48" s="1688"/>
      <c r="E48" s="1688"/>
      <c r="F48" s="1720"/>
      <c r="G48" s="1721"/>
      <c r="H48" s="1721"/>
      <c r="I48" s="1721"/>
      <c r="J48" s="1722"/>
      <c r="K48" s="64"/>
      <c r="L48" s="1691"/>
      <c r="M48" s="1721"/>
      <c r="N48" s="1721"/>
      <c r="O48" s="1721"/>
      <c r="P48" s="1721"/>
      <c r="Q48" s="1722"/>
      <c r="R48" s="65"/>
      <c r="S48" s="1716"/>
    </row>
    <row r="49" spans="2:5" ht="12.75">
      <c r="B49" t="s">
        <v>219</v>
      </c>
      <c r="E49" s="2"/>
    </row>
    <row r="50" spans="2:19" ht="22.5" customHeight="1">
      <c r="B50" s="2005" t="s">
        <v>785</v>
      </c>
      <c r="C50" s="2005"/>
      <c r="D50" s="2005"/>
      <c r="E50" s="2005"/>
      <c r="F50" s="2005"/>
      <c r="G50" s="2005"/>
      <c r="H50" s="2005"/>
      <c r="I50" s="2005"/>
      <c r="J50" s="2005"/>
      <c r="K50" s="2005"/>
      <c r="L50" s="2005"/>
      <c r="M50" s="2005"/>
      <c r="N50" s="2005"/>
      <c r="O50" s="2005"/>
      <c r="P50" s="2005"/>
      <c r="Q50" s="2005"/>
      <c r="R50" s="2005"/>
      <c r="S50" s="2005"/>
    </row>
    <row r="51" spans="2:19" ht="12.75">
      <c r="B51" s="1209"/>
      <c r="C51" s="1209"/>
      <c r="D51" s="1209"/>
      <c r="E51" s="1209"/>
      <c r="F51" s="1209"/>
      <c r="G51" s="1209"/>
      <c r="H51" s="1209"/>
      <c r="I51" s="1209"/>
      <c r="J51" s="1209"/>
      <c r="K51" s="1209"/>
      <c r="L51" s="1209"/>
      <c r="M51" s="1209"/>
      <c r="N51" s="1209"/>
      <c r="O51" s="1209"/>
      <c r="P51" s="1209"/>
      <c r="Q51" s="1209"/>
      <c r="R51" s="1209"/>
      <c r="S51" s="1209"/>
    </row>
    <row r="52" spans="3:14" ht="12.75">
      <c r="C52" s="3" t="s">
        <v>34</v>
      </c>
      <c r="D52" s="3"/>
      <c r="E52" s="3"/>
      <c r="F52" s="1"/>
      <c r="G52" s="1"/>
      <c r="H52" s="1"/>
      <c r="I52" s="1"/>
      <c r="J52" s="1"/>
      <c r="K52" s="1"/>
      <c r="L52" s="1"/>
      <c r="M52" s="1"/>
      <c r="N52" s="3" t="s">
        <v>35</v>
      </c>
    </row>
    <row r="53" spans="3:14" ht="12.75">
      <c r="C53" s="2" t="s">
        <v>37</v>
      </c>
      <c r="D53" s="2"/>
      <c r="E53" s="2"/>
      <c r="N53" s="2" t="s">
        <v>36</v>
      </c>
    </row>
  </sheetData>
  <sheetProtection/>
  <mergeCells count="120">
    <mergeCell ref="F38:F39"/>
    <mergeCell ref="G38:G39"/>
    <mergeCell ref="B38:B39"/>
    <mergeCell ref="E30:E31"/>
    <mergeCell ref="E32:E33"/>
    <mergeCell ref="E34:E35"/>
    <mergeCell ref="E36:E37"/>
    <mergeCell ref="E38:E39"/>
    <mergeCell ref="E40:E41"/>
    <mergeCell ref="L38:L39"/>
    <mergeCell ref="M38:M39"/>
    <mergeCell ref="N38:N39"/>
    <mergeCell ref="O38:O39"/>
    <mergeCell ref="P38:P39"/>
    <mergeCell ref="I40:I41"/>
    <mergeCell ref="J40:J41"/>
    <mergeCell ref="K40:K41"/>
    <mergeCell ref="L40:L41"/>
    <mergeCell ref="H38:H39"/>
    <mergeCell ref="I38:I39"/>
    <mergeCell ref="J38:J39"/>
    <mergeCell ref="K38:K39"/>
    <mergeCell ref="R36:R37"/>
    <mergeCell ref="S36:S37"/>
    <mergeCell ref="I36:I37"/>
    <mergeCell ref="J36:J37"/>
    <mergeCell ref="M40:M41"/>
    <mergeCell ref="N40:N41"/>
    <mergeCell ref="O40:O41"/>
    <mergeCell ref="P40:P41"/>
    <mergeCell ref="R38:R39"/>
    <mergeCell ref="S38:S39"/>
    <mergeCell ref="S40:S41"/>
    <mergeCell ref="Q38:Q39"/>
    <mergeCell ref="Q40:Q41"/>
    <mergeCell ref="R40:R41"/>
    <mergeCell ref="B40:B41"/>
    <mergeCell ref="F40:F41"/>
    <mergeCell ref="G40:G41"/>
    <mergeCell ref="H40:H41"/>
    <mergeCell ref="K36:K37"/>
    <mergeCell ref="K34:K35"/>
    <mergeCell ref="B36:B37"/>
    <mergeCell ref="F36:F37"/>
    <mergeCell ref="G36:G37"/>
    <mergeCell ref="H36:H37"/>
    <mergeCell ref="L34:L35"/>
    <mergeCell ref="P36:P37"/>
    <mergeCell ref="Q36:Q37"/>
    <mergeCell ref="Q34:Q35"/>
    <mergeCell ref="L36:L37"/>
    <mergeCell ref="M36:M37"/>
    <mergeCell ref="N36:N37"/>
    <mergeCell ref="O36:O37"/>
    <mergeCell ref="R32:R33"/>
    <mergeCell ref="S32:S33"/>
    <mergeCell ref="M34:M35"/>
    <mergeCell ref="N34:N35"/>
    <mergeCell ref="O34:O35"/>
    <mergeCell ref="P34:P35"/>
    <mergeCell ref="S34:S35"/>
    <mergeCell ref="R34:R35"/>
    <mergeCell ref="J32:J33"/>
    <mergeCell ref="K32:K33"/>
    <mergeCell ref="B34:B35"/>
    <mergeCell ref="F34:F35"/>
    <mergeCell ref="G34:G35"/>
    <mergeCell ref="H34:H35"/>
    <mergeCell ref="O30:O31"/>
    <mergeCell ref="P30:P31"/>
    <mergeCell ref="Q30:Q31"/>
    <mergeCell ref="R30:R31"/>
    <mergeCell ref="L32:L33"/>
    <mergeCell ref="M32:M33"/>
    <mergeCell ref="N32:N33"/>
    <mergeCell ref="O32:O33"/>
    <mergeCell ref="P32:P33"/>
    <mergeCell ref="Q32:Q33"/>
    <mergeCell ref="S30:S31"/>
    <mergeCell ref="B32:B33"/>
    <mergeCell ref="F32:F33"/>
    <mergeCell ref="G32:G33"/>
    <mergeCell ref="H32:H33"/>
    <mergeCell ref="I32:I33"/>
    <mergeCell ref="I30:I31"/>
    <mergeCell ref="J30:J31"/>
    <mergeCell ref="K30:K31"/>
    <mergeCell ref="L30:L31"/>
    <mergeCell ref="M30:M31"/>
    <mergeCell ref="N30:N31"/>
    <mergeCell ref="A20:A29"/>
    <mergeCell ref="A30:A41"/>
    <mergeCell ref="B30:B31"/>
    <mergeCell ref="F30:F31"/>
    <mergeCell ref="G30:G31"/>
    <mergeCell ref="H30:H31"/>
    <mergeCell ref="I34:I35"/>
    <mergeCell ref="J34:J35"/>
    <mergeCell ref="M14:S16"/>
    <mergeCell ref="F17:J18"/>
    <mergeCell ref="K17:K19"/>
    <mergeCell ref="L17:L19"/>
    <mergeCell ref="M17:Q18"/>
    <mergeCell ref="R17:R19"/>
    <mergeCell ref="S17:S19"/>
    <mergeCell ref="E14:E19"/>
    <mergeCell ref="F14:L16"/>
    <mergeCell ref="A14:A19"/>
    <mergeCell ref="B14:B19"/>
    <mergeCell ref="C14:C19"/>
    <mergeCell ref="D14:D19"/>
    <mergeCell ref="B50:S50"/>
    <mergeCell ref="A42:A45"/>
    <mergeCell ref="A46:A48"/>
    <mergeCell ref="B46:B48"/>
    <mergeCell ref="C46:E48"/>
    <mergeCell ref="L46:L48"/>
    <mergeCell ref="S46:S48"/>
    <mergeCell ref="F47:J48"/>
    <mergeCell ref="M47:Q48"/>
  </mergeCells>
  <printOptions/>
  <pageMargins left="0.7" right="0" top="0" bottom="0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1"/>
  </sheetPr>
  <dimension ref="A1:Y54"/>
  <sheetViews>
    <sheetView zoomScale="77" zoomScaleNormal="77" zoomScalePageLayoutView="0" workbookViewId="0" topLeftCell="A3">
      <selection activeCell="J21" sqref="J21"/>
    </sheetView>
  </sheetViews>
  <sheetFormatPr defaultColWidth="9.140625" defaultRowHeight="12.75"/>
  <cols>
    <col min="1" max="1" width="3.421875" style="671" customWidth="1"/>
    <col min="2" max="2" width="3.140625" style="671" customWidth="1"/>
    <col min="3" max="3" width="30.140625" style="671" customWidth="1"/>
    <col min="4" max="4" width="10.421875" style="671" customWidth="1"/>
    <col min="5" max="5" width="3.8515625" style="671" customWidth="1"/>
    <col min="6" max="6" width="3.140625" style="671" customWidth="1"/>
    <col min="7" max="9" width="2.7109375" style="671" customWidth="1"/>
    <col min="10" max="10" width="3.140625" style="671" customWidth="1"/>
    <col min="11" max="11" width="4.00390625" style="671" customWidth="1"/>
    <col min="12" max="12" width="3.421875" style="671" customWidth="1"/>
    <col min="13" max="13" width="3.28125" style="671" customWidth="1"/>
    <col min="14" max="17" width="2.7109375" style="671" customWidth="1"/>
    <col min="18" max="18" width="4.00390625" style="671" customWidth="1"/>
    <col min="19" max="19" width="3.7109375" style="671" customWidth="1"/>
    <col min="20" max="22" width="9.140625" style="671" hidden="1" customWidth="1"/>
    <col min="23" max="16384" width="9.140625" style="671" customWidth="1"/>
  </cols>
  <sheetData>
    <row r="1" spans="1:10" ht="12.75">
      <c r="A1" s="751"/>
      <c r="B1" s="751"/>
      <c r="D1" s="674"/>
      <c r="J1" s="671" t="s">
        <v>967</v>
      </c>
    </row>
    <row r="2" spans="1:4" ht="15.75" customHeight="1">
      <c r="A2" s="753" t="s">
        <v>1</v>
      </c>
      <c r="B2" s="751"/>
      <c r="D2" s="674"/>
    </row>
    <row r="3" spans="1:13" ht="11.25" customHeight="1">
      <c r="A3" s="752" t="s">
        <v>0</v>
      </c>
      <c r="B3" s="751"/>
      <c r="D3" s="674"/>
      <c r="M3" s="671" t="s">
        <v>968</v>
      </c>
    </row>
    <row r="4" spans="1:10" ht="12.75" customHeight="1">
      <c r="A4" s="751" t="s">
        <v>71</v>
      </c>
      <c r="B4" s="751"/>
      <c r="D4" s="674"/>
      <c r="J4" s="671" t="s">
        <v>970</v>
      </c>
    </row>
    <row r="5" spans="1:4" ht="12.75" customHeight="1">
      <c r="A5" s="751" t="s">
        <v>824</v>
      </c>
      <c r="B5" s="751"/>
      <c r="D5" s="674"/>
    </row>
    <row r="6" spans="1:4" ht="12.75" customHeight="1">
      <c r="A6" s="751" t="s">
        <v>2</v>
      </c>
      <c r="B6" s="751"/>
      <c r="D6" s="674"/>
    </row>
    <row r="7" spans="1:4" ht="15" customHeight="1">
      <c r="A7" s="751" t="s">
        <v>3</v>
      </c>
      <c r="B7" s="751"/>
      <c r="D7" s="674"/>
    </row>
    <row r="8" spans="1:4" ht="15" customHeight="1">
      <c r="A8" s="1358" t="s">
        <v>717</v>
      </c>
      <c r="B8" s="751"/>
      <c r="D8" s="674"/>
    </row>
    <row r="9" spans="1:4" ht="12.75">
      <c r="A9" s="678" t="s">
        <v>943</v>
      </c>
      <c r="D9" s="674"/>
    </row>
    <row r="10" ht="5.25" customHeight="1">
      <c r="D10" s="674"/>
    </row>
    <row r="11" ht="18">
      <c r="G11" s="750" t="s">
        <v>4</v>
      </c>
    </row>
    <row r="12" spans="1:4" ht="13.5" thickBot="1">
      <c r="A12" s="672" t="s">
        <v>939</v>
      </c>
      <c r="D12" s="674"/>
    </row>
    <row r="13" spans="1:19" ht="8.25" customHeight="1">
      <c r="A13" s="1598"/>
      <c r="B13" s="2017" t="s">
        <v>33</v>
      </c>
      <c r="C13" s="1590" t="s">
        <v>5</v>
      </c>
      <c r="D13" s="1590" t="s">
        <v>30</v>
      </c>
      <c r="E13" s="1836" t="s">
        <v>39</v>
      </c>
      <c r="F13" s="1625" t="s">
        <v>6</v>
      </c>
      <c r="G13" s="1590"/>
      <c r="H13" s="1590"/>
      <c r="I13" s="1590"/>
      <c r="J13" s="1590"/>
      <c r="K13" s="1590"/>
      <c r="L13" s="1591"/>
      <c r="M13" s="1589" t="s">
        <v>7</v>
      </c>
      <c r="N13" s="1590"/>
      <c r="O13" s="1590"/>
      <c r="P13" s="1590"/>
      <c r="Q13" s="1590"/>
      <c r="R13" s="1590"/>
      <c r="S13" s="1591"/>
    </row>
    <row r="14" spans="1:19" ht="3.75" customHeight="1">
      <c r="A14" s="1598"/>
      <c r="B14" s="2232"/>
      <c r="C14" s="1623"/>
      <c r="D14" s="1593"/>
      <c r="E14" s="1837"/>
      <c r="F14" s="1626"/>
      <c r="G14" s="1593"/>
      <c r="H14" s="1593"/>
      <c r="I14" s="1593"/>
      <c r="J14" s="1593"/>
      <c r="K14" s="1593"/>
      <c r="L14" s="1594"/>
      <c r="M14" s="1592"/>
      <c r="N14" s="1593"/>
      <c r="O14" s="1593"/>
      <c r="P14" s="1593"/>
      <c r="Q14" s="1593"/>
      <c r="R14" s="1593"/>
      <c r="S14" s="1594"/>
    </row>
    <row r="15" spans="1:19" ht="2.25" customHeight="1">
      <c r="A15" s="1598"/>
      <c r="B15" s="2232"/>
      <c r="C15" s="1623"/>
      <c r="D15" s="1593"/>
      <c r="E15" s="1837"/>
      <c r="F15" s="1626"/>
      <c r="G15" s="1593"/>
      <c r="H15" s="1593"/>
      <c r="I15" s="1593"/>
      <c r="J15" s="1593"/>
      <c r="K15" s="1593"/>
      <c r="L15" s="1594"/>
      <c r="M15" s="1592"/>
      <c r="N15" s="1593"/>
      <c r="O15" s="1593"/>
      <c r="P15" s="1593"/>
      <c r="Q15" s="1593"/>
      <c r="R15" s="1593"/>
      <c r="S15" s="1594"/>
    </row>
    <row r="16" spans="1:19" ht="8.25" customHeight="1">
      <c r="A16" s="1598"/>
      <c r="B16" s="2232"/>
      <c r="C16" s="1623"/>
      <c r="D16" s="1593"/>
      <c r="E16" s="1837"/>
      <c r="F16" s="1848" t="s">
        <v>31</v>
      </c>
      <c r="G16" s="1820"/>
      <c r="H16" s="1820"/>
      <c r="I16" s="1820"/>
      <c r="J16" s="1820"/>
      <c r="K16" s="2088" t="s">
        <v>40</v>
      </c>
      <c r="L16" s="2091" t="s">
        <v>8</v>
      </c>
      <c r="M16" s="1839" t="s">
        <v>31</v>
      </c>
      <c r="N16" s="1820"/>
      <c r="O16" s="1820"/>
      <c r="P16" s="1820"/>
      <c r="Q16" s="1820"/>
      <c r="R16" s="2093" t="s">
        <v>40</v>
      </c>
      <c r="S16" s="2096" t="s">
        <v>8</v>
      </c>
    </row>
    <row r="17" spans="1:19" ht="8.25" customHeight="1">
      <c r="A17" s="1598"/>
      <c r="B17" s="2232"/>
      <c r="C17" s="1623"/>
      <c r="D17" s="1593"/>
      <c r="E17" s="1837"/>
      <c r="F17" s="1848"/>
      <c r="G17" s="1820"/>
      <c r="H17" s="1820"/>
      <c r="I17" s="1820"/>
      <c r="J17" s="1820"/>
      <c r="K17" s="2089"/>
      <c r="L17" s="2092"/>
      <c r="M17" s="1839"/>
      <c r="N17" s="1820"/>
      <c r="O17" s="1820"/>
      <c r="P17" s="1820"/>
      <c r="Q17" s="1820"/>
      <c r="R17" s="2094"/>
      <c r="S17" s="2097"/>
    </row>
    <row r="18" spans="1:19" ht="13.5" thickBot="1">
      <c r="A18" s="1598"/>
      <c r="B18" s="2233"/>
      <c r="C18" s="1843"/>
      <c r="D18" s="1615"/>
      <c r="E18" s="2023"/>
      <c r="F18" s="838" t="s">
        <v>9</v>
      </c>
      <c r="G18" s="836" t="s">
        <v>10</v>
      </c>
      <c r="H18" s="836" t="s">
        <v>11</v>
      </c>
      <c r="I18" s="836" t="s">
        <v>12</v>
      </c>
      <c r="J18" s="836" t="s">
        <v>32</v>
      </c>
      <c r="K18" s="2090"/>
      <c r="L18" s="2092"/>
      <c r="M18" s="837" t="s">
        <v>9</v>
      </c>
      <c r="N18" s="836" t="s">
        <v>10</v>
      </c>
      <c r="O18" s="836" t="s">
        <v>11</v>
      </c>
      <c r="P18" s="836" t="s">
        <v>12</v>
      </c>
      <c r="Q18" s="836" t="s">
        <v>32</v>
      </c>
      <c r="R18" s="2095"/>
      <c r="S18" s="2097"/>
    </row>
    <row r="19" spans="1:25" ht="13.5" customHeight="1">
      <c r="A19" s="1849" t="s">
        <v>13</v>
      </c>
      <c r="B19" s="855">
        <v>1</v>
      </c>
      <c r="C19" s="1354" t="s">
        <v>792</v>
      </c>
      <c r="D19" s="882" t="s">
        <v>623</v>
      </c>
      <c r="E19" s="869"/>
      <c r="F19" s="858">
        <v>2</v>
      </c>
      <c r="G19" s="855"/>
      <c r="H19" s="855">
        <v>1</v>
      </c>
      <c r="I19" s="855"/>
      <c r="J19" s="882">
        <v>2</v>
      </c>
      <c r="K19" s="728" t="s">
        <v>9</v>
      </c>
      <c r="L19" s="727">
        <v>3</v>
      </c>
      <c r="M19" s="856"/>
      <c r="N19" s="855"/>
      <c r="O19" s="855"/>
      <c r="P19" s="855"/>
      <c r="Q19" s="882"/>
      <c r="R19" s="728"/>
      <c r="S19" s="727"/>
      <c r="T19" s="676"/>
      <c r="U19" s="673">
        <f>((24*L19)-(F19+G19+H19+I19)*14)/14</f>
        <v>2.142857142857143</v>
      </c>
      <c r="V19" s="671">
        <f>(((24*S19)-(M19+N19+O19+P19)*14))/14</f>
        <v>0</v>
      </c>
      <c r="W19" s="676"/>
      <c r="X19" s="676"/>
      <c r="Y19" s="676"/>
    </row>
    <row r="20" spans="1:25" ht="13.5" customHeight="1">
      <c r="A20" s="2189"/>
      <c r="B20" s="851">
        <v>2</v>
      </c>
      <c r="C20" s="1354" t="s">
        <v>603</v>
      </c>
      <c r="D20" s="877" t="s">
        <v>872</v>
      </c>
      <c r="E20" s="862"/>
      <c r="F20" s="854"/>
      <c r="G20" s="851"/>
      <c r="H20" s="851">
        <v>2</v>
      </c>
      <c r="I20" s="851"/>
      <c r="J20" s="877">
        <v>1</v>
      </c>
      <c r="K20" s="725" t="s">
        <v>9</v>
      </c>
      <c r="L20" s="724">
        <v>2</v>
      </c>
      <c r="M20" s="852"/>
      <c r="N20" s="851"/>
      <c r="O20" s="851"/>
      <c r="P20" s="851"/>
      <c r="Q20" s="877"/>
      <c r="R20" s="725"/>
      <c r="S20" s="724"/>
      <c r="T20" s="676"/>
      <c r="U20" s="673">
        <f>((24*L20)-(F20+G20+H20+I20)*14)/14</f>
        <v>1.4285714285714286</v>
      </c>
      <c r="V20" s="671">
        <f>(((24*S20)-(M20+N20+O20+P20)*14))/14</f>
        <v>0</v>
      </c>
      <c r="W20" s="676"/>
      <c r="X20" s="676"/>
      <c r="Y20" s="676"/>
    </row>
    <row r="21" spans="1:25" ht="13.5" customHeight="1">
      <c r="A21" s="2189"/>
      <c r="B21" s="851">
        <v>3</v>
      </c>
      <c r="C21" s="1354" t="s">
        <v>189</v>
      </c>
      <c r="D21" s="877" t="s">
        <v>624</v>
      </c>
      <c r="E21" s="862"/>
      <c r="F21" s="854">
        <v>3</v>
      </c>
      <c r="G21" s="851"/>
      <c r="H21" s="851">
        <v>1</v>
      </c>
      <c r="I21" s="851">
        <v>2</v>
      </c>
      <c r="J21" s="877">
        <v>6</v>
      </c>
      <c r="K21" s="725" t="s">
        <v>15</v>
      </c>
      <c r="L21" s="1451">
        <v>6</v>
      </c>
      <c r="M21" s="868"/>
      <c r="N21" s="866"/>
      <c r="O21" s="867"/>
      <c r="P21" s="867"/>
      <c r="Q21" s="881"/>
      <c r="R21" s="864"/>
      <c r="S21" s="863"/>
      <c r="T21" s="676"/>
      <c r="U21" s="673">
        <f>((24*S21)-(M21+N21+O21+P21)*14)/14</f>
        <v>0</v>
      </c>
      <c r="V21" s="671" t="e">
        <f>(((24*#REF!)-(#REF!+#REF!+#REF!+#REF!)*14))/14</f>
        <v>#REF!</v>
      </c>
      <c r="W21" s="676"/>
      <c r="X21" s="676"/>
      <c r="Y21" s="676"/>
    </row>
    <row r="22" spans="1:25" ht="13.5" customHeight="1">
      <c r="A22" s="2189"/>
      <c r="B22" s="851">
        <v>4</v>
      </c>
      <c r="C22" s="1354" t="s">
        <v>178</v>
      </c>
      <c r="D22" s="877" t="s">
        <v>625</v>
      </c>
      <c r="E22" s="862"/>
      <c r="F22" s="854">
        <v>2</v>
      </c>
      <c r="G22" s="851"/>
      <c r="H22" s="851"/>
      <c r="I22" s="851">
        <v>1</v>
      </c>
      <c r="J22" s="877">
        <v>4</v>
      </c>
      <c r="K22" s="725" t="s">
        <v>9</v>
      </c>
      <c r="L22" s="1451">
        <v>3</v>
      </c>
      <c r="M22" s="852"/>
      <c r="N22" s="851"/>
      <c r="O22" s="851"/>
      <c r="P22" s="851"/>
      <c r="Q22" s="877"/>
      <c r="R22" s="725"/>
      <c r="S22" s="724"/>
      <c r="T22" s="676"/>
      <c r="U22" s="673">
        <f aca="true" t="shared" si="0" ref="U22:U33">((24*L22)-(F22+G22+H22+I22)*14)/14</f>
        <v>2.142857142857143</v>
      </c>
      <c r="V22" s="671">
        <f aca="true" t="shared" si="1" ref="V22:V33">(((24*S22)-(M22+N22+O22+P22)*14))/14</f>
        <v>0</v>
      </c>
      <c r="W22" s="676"/>
      <c r="X22" s="676"/>
      <c r="Y22" s="676"/>
    </row>
    <row r="23" spans="1:25" ht="11.25" customHeight="1">
      <c r="A23" s="2189"/>
      <c r="B23" s="851">
        <v>5</v>
      </c>
      <c r="C23" s="1354" t="s">
        <v>602</v>
      </c>
      <c r="D23" s="877" t="s">
        <v>901</v>
      </c>
      <c r="E23" s="862"/>
      <c r="F23" s="854"/>
      <c r="G23" s="851"/>
      <c r="H23" s="851"/>
      <c r="I23" s="851"/>
      <c r="J23" s="877"/>
      <c r="K23" s="725"/>
      <c r="L23" s="724"/>
      <c r="M23" s="852"/>
      <c r="N23" s="851"/>
      <c r="O23" s="851">
        <v>2</v>
      </c>
      <c r="P23" s="851"/>
      <c r="Q23" s="877">
        <v>1</v>
      </c>
      <c r="R23" s="725" t="s">
        <v>9</v>
      </c>
      <c r="S23" s="724">
        <v>2</v>
      </c>
      <c r="T23" s="676">
        <f>(S23*24-SUM(M23:P23)*14)/14</f>
        <v>1.4285714285714286</v>
      </c>
      <c r="U23" s="673">
        <f t="shared" si="0"/>
        <v>0</v>
      </c>
      <c r="V23" s="671">
        <f t="shared" si="1"/>
        <v>1.4285714285714286</v>
      </c>
      <c r="W23" s="676"/>
      <c r="X23" s="676"/>
      <c r="Y23" s="676"/>
    </row>
    <row r="24" spans="1:25" ht="13.5" customHeight="1">
      <c r="A24" s="2189"/>
      <c r="B24" s="851">
        <v>6</v>
      </c>
      <c r="C24" s="1354" t="s">
        <v>84</v>
      </c>
      <c r="D24" s="877" t="s">
        <v>759</v>
      </c>
      <c r="E24" s="862"/>
      <c r="F24" s="854"/>
      <c r="G24" s="851"/>
      <c r="H24" s="851"/>
      <c r="I24" s="851"/>
      <c r="J24" s="877"/>
      <c r="K24" s="693"/>
      <c r="L24" s="692"/>
      <c r="M24" s="821">
        <v>2</v>
      </c>
      <c r="N24" s="796"/>
      <c r="O24" s="796">
        <v>1</v>
      </c>
      <c r="P24" s="796"/>
      <c r="Q24" s="795">
        <v>1</v>
      </c>
      <c r="R24" s="688" t="s">
        <v>9</v>
      </c>
      <c r="S24" s="687">
        <v>2</v>
      </c>
      <c r="T24" s="676">
        <f>(S24*24-SUM(M24:P24)*14)/14</f>
        <v>0.42857142857142855</v>
      </c>
      <c r="U24" s="673">
        <f t="shared" si="0"/>
        <v>0</v>
      </c>
      <c r="V24" s="671">
        <f t="shared" si="1"/>
        <v>0.42857142857142855</v>
      </c>
      <c r="W24" s="676"/>
      <c r="X24" s="676"/>
      <c r="Y24" s="676"/>
    </row>
    <row r="25" spans="1:25" ht="13.5" customHeight="1">
      <c r="A25" s="2189"/>
      <c r="B25" s="851">
        <v>7</v>
      </c>
      <c r="C25" s="1354" t="s">
        <v>85</v>
      </c>
      <c r="D25" s="877" t="s">
        <v>902</v>
      </c>
      <c r="E25" s="862"/>
      <c r="F25" s="854"/>
      <c r="G25" s="851"/>
      <c r="H25" s="851"/>
      <c r="I25" s="851"/>
      <c r="J25" s="877"/>
      <c r="K25" s="693"/>
      <c r="L25" s="692"/>
      <c r="M25" s="821">
        <v>2</v>
      </c>
      <c r="N25" s="796"/>
      <c r="O25" s="796">
        <v>1</v>
      </c>
      <c r="P25" s="796"/>
      <c r="Q25" s="795">
        <v>2</v>
      </c>
      <c r="R25" s="688" t="s">
        <v>9</v>
      </c>
      <c r="S25" s="687">
        <v>3</v>
      </c>
      <c r="T25" s="676">
        <f>(S25*24-SUM(M25:P25)*14)/14</f>
        <v>2.142857142857143</v>
      </c>
      <c r="U25" s="673">
        <f t="shared" si="0"/>
        <v>0</v>
      </c>
      <c r="V25" s="671">
        <f t="shared" si="1"/>
        <v>2.142857142857143</v>
      </c>
      <c r="W25" s="676"/>
      <c r="X25" s="676"/>
      <c r="Y25" s="676"/>
    </row>
    <row r="26" spans="1:25" ht="22.5" customHeight="1">
      <c r="A26" s="2189"/>
      <c r="B26" s="851">
        <v>8</v>
      </c>
      <c r="C26" s="1230" t="s">
        <v>780</v>
      </c>
      <c r="D26" s="877" t="s">
        <v>975</v>
      </c>
      <c r="E26" s="823"/>
      <c r="F26" s="800"/>
      <c r="G26" s="799"/>
      <c r="H26" s="799"/>
      <c r="I26" s="799">
        <v>2</v>
      </c>
      <c r="J26" s="798">
        <v>1</v>
      </c>
      <c r="K26" s="794" t="s">
        <v>24</v>
      </c>
      <c r="L26" s="822">
        <v>2</v>
      </c>
      <c r="M26" s="821"/>
      <c r="N26" s="796"/>
      <c r="O26" s="796"/>
      <c r="P26" s="796">
        <v>2</v>
      </c>
      <c r="Q26" s="877">
        <v>2</v>
      </c>
      <c r="R26" s="794" t="s">
        <v>24</v>
      </c>
      <c r="S26" s="687">
        <v>2</v>
      </c>
      <c r="T26" s="676"/>
      <c r="U26" s="673">
        <f t="shared" si="0"/>
        <v>1.4285714285714286</v>
      </c>
      <c r="V26" s="671">
        <f t="shared" si="1"/>
        <v>1.4285714285714286</v>
      </c>
      <c r="W26" s="676"/>
      <c r="X26" s="676"/>
      <c r="Y26" s="676"/>
    </row>
    <row r="27" spans="1:25" ht="27" customHeight="1" thickBot="1">
      <c r="A27" s="2190"/>
      <c r="B27" s="880">
        <v>9</v>
      </c>
      <c r="C27" s="1223" t="s">
        <v>784</v>
      </c>
      <c r="D27" s="879" t="s">
        <v>903</v>
      </c>
      <c r="E27" s="818"/>
      <c r="F27" s="817"/>
      <c r="G27" s="816"/>
      <c r="H27" s="816"/>
      <c r="I27" s="816"/>
      <c r="J27" s="816"/>
      <c r="K27" s="814"/>
      <c r="L27" s="813"/>
      <c r="M27" s="812"/>
      <c r="N27" s="811"/>
      <c r="O27" s="811"/>
      <c r="P27" s="811"/>
      <c r="Q27" s="811"/>
      <c r="R27" s="809" t="s">
        <v>196</v>
      </c>
      <c r="S27" s="808" t="s">
        <v>163</v>
      </c>
      <c r="T27" s="676"/>
      <c r="U27" s="673">
        <f t="shared" si="0"/>
        <v>0</v>
      </c>
      <c r="V27" s="671">
        <f t="shared" si="1"/>
        <v>-17.142857142857142</v>
      </c>
      <c r="W27" s="676"/>
      <c r="X27" s="676"/>
      <c r="Y27" s="676"/>
    </row>
    <row r="28" spans="1:25" ht="13.5" customHeight="1">
      <c r="A28" s="2237" t="s">
        <v>51</v>
      </c>
      <c r="B28" s="2212">
        <v>10</v>
      </c>
      <c r="C28" s="1355" t="s">
        <v>786</v>
      </c>
      <c r="D28" s="878" t="s">
        <v>904</v>
      </c>
      <c r="E28" s="2239"/>
      <c r="F28" s="2234">
        <v>3</v>
      </c>
      <c r="G28" s="2212"/>
      <c r="H28" s="2212">
        <v>2</v>
      </c>
      <c r="I28" s="2212">
        <v>1</v>
      </c>
      <c r="J28" s="2242">
        <v>4</v>
      </c>
      <c r="K28" s="2240" t="s">
        <v>15</v>
      </c>
      <c r="L28" s="2241">
        <v>6</v>
      </c>
      <c r="M28" s="2245"/>
      <c r="N28" s="2212"/>
      <c r="O28" s="2212"/>
      <c r="P28" s="2212"/>
      <c r="Q28" s="2242"/>
      <c r="R28" s="2240"/>
      <c r="S28" s="2241"/>
      <c r="T28" s="676">
        <f aca="true" t="shared" si="2" ref="T28:T33">(S28*24-SUM(M28:P28)*14)/14</f>
        <v>0</v>
      </c>
      <c r="U28" s="673">
        <f t="shared" si="0"/>
        <v>4.285714285714286</v>
      </c>
      <c r="V28" s="671">
        <f t="shared" si="1"/>
        <v>0</v>
      </c>
      <c r="W28" s="676"/>
      <c r="X28" s="676"/>
      <c r="Y28" s="676"/>
    </row>
    <row r="29" spans="1:25" ht="13.5" customHeight="1">
      <c r="A29" s="2238"/>
      <c r="B29" s="1857"/>
      <c r="C29" s="1354" t="s">
        <v>787</v>
      </c>
      <c r="D29" s="877" t="s">
        <v>905</v>
      </c>
      <c r="E29" s="1802"/>
      <c r="F29" s="1859"/>
      <c r="G29" s="1857"/>
      <c r="H29" s="1857"/>
      <c r="I29" s="1857"/>
      <c r="J29" s="2243"/>
      <c r="K29" s="2244"/>
      <c r="L29" s="1827"/>
      <c r="M29" s="2196"/>
      <c r="N29" s="1857"/>
      <c r="O29" s="1857"/>
      <c r="P29" s="1857"/>
      <c r="Q29" s="2243"/>
      <c r="R29" s="1832"/>
      <c r="S29" s="1827"/>
      <c r="T29" s="676">
        <f t="shared" si="2"/>
        <v>0</v>
      </c>
      <c r="U29" s="673">
        <f t="shared" si="0"/>
        <v>0</v>
      </c>
      <c r="V29" s="671">
        <f t="shared" si="1"/>
        <v>0</v>
      </c>
      <c r="W29" s="676"/>
      <c r="X29" s="676"/>
      <c r="Y29" s="676"/>
    </row>
    <row r="30" spans="1:25" ht="13.5" customHeight="1">
      <c r="A30" s="2238"/>
      <c r="B30" s="1857">
        <v>11</v>
      </c>
      <c r="C30" s="1354" t="s">
        <v>788</v>
      </c>
      <c r="D30" s="877" t="s">
        <v>906</v>
      </c>
      <c r="E30" s="2235"/>
      <c r="F30" s="1859">
        <v>2</v>
      </c>
      <c r="G30" s="1857"/>
      <c r="H30" s="1857">
        <v>1</v>
      </c>
      <c r="I30" s="1857"/>
      <c r="J30" s="2243">
        <v>4</v>
      </c>
      <c r="K30" s="2244" t="s">
        <v>15</v>
      </c>
      <c r="L30" s="2246">
        <v>4</v>
      </c>
      <c r="M30" s="2196"/>
      <c r="N30" s="1857"/>
      <c r="O30" s="1857"/>
      <c r="P30" s="1857"/>
      <c r="Q30" s="2243"/>
      <c r="R30" s="2244"/>
      <c r="S30" s="2246"/>
      <c r="T30" s="676">
        <f t="shared" si="2"/>
        <v>0</v>
      </c>
      <c r="U30" s="673">
        <f t="shared" si="0"/>
        <v>3.857142857142857</v>
      </c>
      <c r="V30" s="671">
        <f t="shared" si="1"/>
        <v>0</v>
      </c>
      <c r="W30" s="676"/>
      <c r="X30" s="676"/>
      <c r="Y30" s="676"/>
    </row>
    <row r="31" spans="1:25" ht="13.5" customHeight="1">
      <c r="A31" s="2238"/>
      <c r="B31" s="1857"/>
      <c r="C31" s="1354" t="s">
        <v>789</v>
      </c>
      <c r="D31" s="877" t="s">
        <v>907</v>
      </c>
      <c r="E31" s="2236"/>
      <c r="F31" s="1859"/>
      <c r="G31" s="1857"/>
      <c r="H31" s="1857"/>
      <c r="I31" s="1857"/>
      <c r="J31" s="2243"/>
      <c r="K31" s="1832"/>
      <c r="L31" s="1827"/>
      <c r="M31" s="2196"/>
      <c r="N31" s="1857"/>
      <c r="O31" s="1857"/>
      <c r="P31" s="1857"/>
      <c r="Q31" s="2243"/>
      <c r="R31" s="1832"/>
      <c r="S31" s="1827"/>
      <c r="T31" s="676">
        <f t="shared" si="2"/>
        <v>0</v>
      </c>
      <c r="U31" s="673">
        <f t="shared" si="0"/>
        <v>0</v>
      </c>
      <c r="V31" s="671">
        <f t="shared" si="1"/>
        <v>0</v>
      </c>
      <c r="W31" s="676"/>
      <c r="X31" s="676"/>
      <c r="Y31" s="676"/>
    </row>
    <row r="32" spans="1:25" ht="24" customHeight="1">
      <c r="A32" s="2238"/>
      <c r="B32" s="1857">
        <v>12</v>
      </c>
      <c r="C32" s="1354" t="s">
        <v>223</v>
      </c>
      <c r="D32" s="877" t="s">
        <v>627</v>
      </c>
      <c r="E32" s="862"/>
      <c r="F32" s="1859">
        <v>2</v>
      </c>
      <c r="G32" s="1857"/>
      <c r="H32" s="2247">
        <v>1</v>
      </c>
      <c r="I32" s="2247"/>
      <c r="J32" s="2243">
        <v>3</v>
      </c>
      <c r="K32" s="2244" t="s">
        <v>15</v>
      </c>
      <c r="L32" s="2246">
        <v>4</v>
      </c>
      <c r="M32" s="2196"/>
      <c r="N32" s="1857"/>
      <c r="O32" s="1857"/>
      <c r="P32" s="1857"/>
      <c r="Q32" s="2243"/>
      <c r="R32" s="2244"/>
      <c r="S32" s="2246"/>
      <c r="T32" s="676">
        <f t="shared" si="2"/>
        <v>0</v>
      </c>
      <c r="U32" s="673">
        <f t="shared" si="0"/>
        <v>3.857142857142857</v>
      </c>
      <c r="V32" s="671">
        <f t="shared" si="1"/>
        <v>0</v>
      </c>
      <c r="W32" s="676"/>
      <c r="X32" s="676"/>
      <c r="Y32" s="676"/>
    </row>
    <row r="33" spans="1:25" ht="12.75" customHeight="1">
      <c r="A33" s="2238"/>
      <c r="B33" s="1857"/>
      <c r="C33" s="1354" t="s">
        <v>227</v>
      </c>
      <c r="D33" s="877" t="s">
        <v>898</v>
      </c>
      <c r="E33" s="862"/>
      <c r="F33" s="1859"/>
      <c r="G33" s="1857"/>
      <c r="H33" s="2247"/>
      <c r="I33" s="2247"/>
      <c r="J33" s="2243"/>
      <c r="K33" s="1832"/>
      <c r="L33" s="1827"/>
      <c r="M33" s="2196"/>
      <c r="N33" s="1857"/>
      <c r="O33" s="1857"/>
      <c r="P33" s="1857"/>
      <c r="Q33" s="2243"/>
      <c r="R33" s="1832"/>
      <c r="S33" s="1827"/>
      <c r="T33" s="676">
        <f t="shared" si="2"/>
        <v>0</v>
      </c>
      <c r="U33" s="673">
        <f t="shared" si="0"/>
        <v>0</v>
      </c>
      <c r="V33" s="671">
        <f t="shared" si="1"/>
        <v>0</v>
      </c>
      <c r="W33" s="676"/>
      <c r="X33" s="676"/>
      <c r="Y33" s="676"/>
    </row>
    <row r="34" spans="1:25" ht="14.25" customHeight="1">
      <c r="A34" s="2238"/>
      <c r="B34" s="1857">
        <v>13</v>
      </c>
      <c r="C34" s="1354" t="s">
        <v>790</v>
      </c>
      <c r="D34" s="877" t="s">
        <v>629</v>
      </c>
      <c r="E34" s="862"/>
      <c r="F34" s="2248"/>
      <c r="G34" s="2249"/>
      <c r="H34" s="2249"/>
      <c r="I34" s="2249"/>
      <c r="J34" s="2250"/>
      <c r="K34" s="2251"/>
      <c r="L34" s="2253"/>
      <c r="M34" s="2255">
        <v>2</v>
      </c>
      <c r="N34" s="2256"/>
      <c r="O34" s="2256">
        <v>2</v>
      </c>
      <c r="P34" s="2256"/>
      <c r="Q34" s="2261">
        <v>5</v>
      </c>
      <c r="R34" s="2257" t="s">
        <v>15</v>
      </c>
      <c r="S34" s="2259">
        <v>5</v>
      </c>
      <c r="T34" s="676">
        <f>(L34*24-SUM(F34:I34)*14)/14</f>
        <v>0</v>
      </c>
      <c r="U34" s="673" t="e">
        <f>((24*#REF!)-(#REF!+#REF!+#REF!+#REF!)*14)/14</f>
        <v>#REF!</v>
      </c>
      <c r="V34" s="671">
        <f>(((24*L34)-(F34+G34+H34+I34)*14))/14</f>
        <v>0</v>
      </c>
      <c r="W34" s="676"/>
      <c r="X34" s="676"/>
      <c r="Y34" s="676"/>
    </row>
    <row r="35" spans="1:25" ht="14.25" customHeight="1">
      <c r="A35" s="2238"/>
      <c r="B35" s="1857"/>
      <c r="C35" s="1354" t="s">
        <v>791</v>
      </c>
      <c r="D35" s="877" t="s">
        <v>630</v>
      </c>
      <c r="E35" s="862"/>
      <c r="F35" s="2248"/>
      <c r="G35" s="2249"/>
      <c r="H35" s="2249"/>
      <c r="I35" s="2249"/>
      <c r="J35" s="2250"/>
      <c r="K35" s="2252"/>
      <c r="L35" s="2254"/>
      <c r="M35" s="2255"/>
      <c r="N35" s="2256"/>
      <c r="O35" s="2256"/>
      <c r="P35" s="2256"/>
      <c r="Q35" s="2261"/>
      <c r="R35" s="2258"/>
      <c r="S35" s="2260"/>
      <c r="T35" s="676">
        <f>(L35*24-SUM(F35:I35)*14)/14</f>
        <v>0</v>
      </c>
      <c r="U35" s="673" t="e">
        <f>((24*#REF!)-(#REF!+#REF!+#REF!+#REF!)*14)/14</f>
        <v>#REF!</v>
      </c>
      <c r="V35" s="671">
        <f>(((24*L35)-(F35+G35+H35+I35)*14))/14</f>
        <v>0</v>
      </c>
      <c r="W35" s="676"/>
      <c r="X35" s="676"/>
      <c r="Y35" s="676"/>
    </row>
    <row r="36" spans="1:25" ht="14.25" customHeight="1">
      <c r="A36" s="2238"/>
      <c r="B36" s="2217">
        <v>14</v>
      </c>
      <c r="C36" s="1354" t="s">
        <v>224</v>
      </c>
      <c r="D36" s="877" t="s">
        <v>631</v>
      </c>
      <c r="E36" s="2235"/>
      <c r="F36" s="1859"/>
      <c r="G36" s="1857"/>
      <c r="H36" s="1857"/>
      <c r="I36" s="1857"/>
      <c r="J36" s="2243"/>
      <c r="K36" s="2244"/>
      <c r="L36" s="2246"/>
      <c r="M36" s="2196">
        <v>3</v>
      </c>
      <c r="N36" s="1857"/>
      <c r="O36" s="1857"/>
      <c r="P36" s="1857">
        <v>2</v>
      </c>
      <c r="Q36" s="2243">
        <v>6</v>
      </c>
      <c r="R36" s="2244" t="s">
        <v>15</v>
      </c>
      <c r="S36" s="2246">
        <v>6</v>
      </c>
      <c r="T36" s="676">
        <f>(S36*24-SUM(M36:P36)*14)/14</f>
        <v>5.285714285714286</v>
      </c>
      <c r="U36" s="673">
        <f>((24*L36)-(F36+G36+H36+I36)*14)/14</f>
        <v>0</v>
      </c>
      <c r="V36" s="671">
        <f>(((24*S36)-(M36+N36+O36+P36)*14))/14</f>
        <v>5.285714285714286</v>
      </c>
      <c r="W36" s="676"/>
      <c r="X36" s="676"/>
      <c r="Y36" s="676"/>
    </row>
    <row r="37" spans="1:25" ht="26.25" customHeight="1">
      <c r="A37" s="2238"/>
      <c r="B37" s="1755"/>
      <c r="C37" s="1354" t="s">
        <v>110</v>
      </c>
      <c r="D37" s="877" t="s">
        <v>899</v>
      </c>
      <c r="E37" s="2236"/>
      <c r="F37" s="1859"/>
      <c r="G37" s="1857"/>
      <c r="H37" s="1857"/>
      <c r="I37" s="1857"/>
      <c r="J37" s="2243"/>
      <c r="K37" s="1832"/>
      <c r="L37" s="1827"/>
      <c r="M37" s="2196"/>
      <c r="N37" s="1857"/>
      <c r="O37" s="1857"/>
      <c r="P37" s="1857"/>
      <c r="Q37" s="2243"/>
      <c r="R37" s="1832"/>
      <c r="S37" s="1827"/>
      <c r="T37" s="676">
        <f>(S37*24-SUM(M37:P37)*14)/14</f>
        <v>0</v>
      </c>
      <c r="U37" s="673">
        <f>((24*L37)-(F37+G37+H37+I37)*14)/14</f>
        <v>0</v>
      </c>
      <c r="V37" s="671">
        <f>(((24*S37)-(M37+N37+O37+P37)*14))/14</f>
        <v>0</v>
      </c>
      <c r="W37" s="676"/>
      <c r="X37" s="676"/>
      <c r="Y37" s="676"/>
    </row>
    <row r="38" spans="1:25" ht="13.5" customHeight="1">
      <c r="A38" s="2238"/>
      <c r="B38" s="1857">
        <v>15</v>
      </c>
      <c r="C38" s="1356" t="s">
        <v>726</v>
      </c>
      <c r="D38" s="877" t="s">
        <v>900</v>
      </c>
      <c r="E38" s="2235"/>
      <c r="F38" s="1859"/>
      <c r="G38" s="1857"/>
      <c r="H38" s="1857"/>
      <c r="I38" s="1857"/>
      <c r="J38" s="2243"/>
      <c r="K38" s="2244"/>
      <c r="L38" s="2246"/>
      <c r="M38" s="2196">
        <v>2</v>
      </c>
      <c r="N38" s="1857"/>
      <c r="O38" s="1857"/>
      <c r="P38" s="2247">
        <v>2</v>
      </c>
      <c r="Q38" s="2243">
        <v>4</v>
      </c>
      <c r="R38" s="2244" t="s">
        <v>15</v>
      </c>
      <c r="S38" s="2246">
        <v>5</v>
      </c>
      <c r="T38" s="676"/>
      <c r="U38" s="673"/>
      <c r="W38" s="676"/>
      <c r="X38" s="676"/>
      <c r="Y38" s="676"/>
    </row>
    <row r="39" spans="1:25" ht="13.5" customHeight="1">
      <c r="A39" s="2238"/>
      <c r="B39" s="2217"/>
      <c r="C39" s="1354" t="s">
        <v>179</v>
      </c>
      <c r="D39" s="876" t="s">
        <v>182</v>
      </c>
      <c r="E39" s="2262"/>
      <c r="F39" s="2263"/>
      <c r="G39" s="2217"/>
      <c r="H39" s="2217"/>
      <c r="I39" s="2217"/>
      <c r="J39" s="2265"/>
      <c r="K39" s="1833"/>
      <c r="L39" s="1823"/>
      <c r="M39" s="2266"/>
      <c r="N39" s="2217"/>
      <c r="O39" s="2217"/>
      <c r="P39" s="2264"/>
      <c r="Q39" s="2265"/>
      <c r="R39" s="1833"/>
      <c r="S39" s="1823"/>
      <c r="T39" s="676"/>
      <c r="U39" s="673"/>
      <c r="W39" s="676"/>
      <c r="X39" s="676"/>
      <c r="Y39" s="676"/>
    </row>
    <row r="40" spans="1:25" ht="15.75" customHeight="1">
      <c r="A40" s="2238"/>
      <c r="B40" s="1857">
        <v>16</v>
      </c>
      <c r="C40" s="850" t="s">
        <v>83</v>
      </c>
      <c r="D40" s="849" t="s">
        <v>908</v>
      </c>
      <c r="E40" s="2227"/>
      <c r="F40" s="2140"/>
      <c r="G40" s="2134"/>
      <c r="H40" s="2134"/>
      <c r="I40" s="2134"/>
      <c r="J40" s="2136"/>
      <c r="K40" s="2117"/>
      <c r="L40" s="2118"/>
      <c r="M40" s="2126">
        <v>3</v>
      </c>
      <c r="N40" s="2134"/>
      <c r="O40" s="2134">
        <v>1</v>
      </c>
      <c r="P40" s="2134">
        <v>1</v>
      </c>
      <c r="Q40" s="2136">
        <v>3</v>
      </c>
      <c r="R40" s="2117" t="s">
        <v>15</v>
      </c>
      <c r="S40" s="2246">
        <v>5</v>
      </c>
      <c r="T40" s="676">
        <f>(S40*24-SUM(M40:P40)*14)/14</f>
        <v>3.5714285714285716</v>
      </c>
      <c r="U40" s="673">
        <f>((24*L40)-(F40+G40+H40+I40)*14)/14</f>
        <v>0</v>
      </c>
      <c r="V40" s="671">
        <f>(((24*S40)-(M40+N40+O40+P40)*14))/14</f>
        <v>3.5714285714285716</v>
      </c>
      <c r="W40" s="676"/>
      <c r="X40" s="676"/>
      <c r="Y40" s="676"/>
    </row>
    <row r="41" spans="1:25" ht="24" customHeight="1" thickBot="1">
      <c r="A41" s="1767"/>
      <c r="B41" s="2217"/>
      <c r="C41" s="1223" t="s">
        <v>836</v>
      </c>
      <c r="D41" s="1420" t="s">
        <v>909</v>
      </c>
      <c r="E41" s="2228"/>
      <c r="F41" s="2213"/>
      <c r="G41" s="2214"/>
      <c r="H41" s="2214"/>
      <c r="I41" s="2214"/>
      <c r="J41" s="2223"/>
      <c r="K41" s="2224"/>
      <c r="L41" s="2222"/>
      <c r="M41" s="2221"/>
      <c r="N41" s="2214"/>
      <c r="O41" s="2214"/>
      <c r="P41" s="2214"/>
      <c r="Q41" s="2223"/>
      <c r="R41" s="2224"/>
      <c r="S41" s="1823"/>
      <c r="T41" s="676">
        <f>(S41*24-SUM(M41:P41)*14)/14</f>
        <v>0</v>
      </c>
      <c r="U41" s="673">
        <f>((24*L41)-(F41+G41+H41+I41)*14)/14</f>
        <v>0</v>
      </c>
      <c r="V41" s="671">
        <f>(((24*S41)-(M41+N41+O41+P41)*14))/14</f>
        <v>0</v>
      </c>
      <c r="W41" s="676"/>
      <c r="X41" s="676"/>
      <c r="Y41" s="676"/>
    </row>
    <row r="42" spans="1:22" ht="26.25" customHeight="1">
      <c r="A42" s="1743" t="s">
        <v>25</v>
      </c>
      <c r="B42" s="665">
        <v>17</v>
      </c>
      <c r="C42" s="16" t="s">
        <v>510</v>
      </c>
      <c r="D42" s="142" t="s">
        <v>162</v>
      </c>
      <c r="E42" s="72"/>
      <c r="F42" s="53">
        <v>2</v>
      </c>
      <c r="G42" s="40">
        <v>1</v>
      </c>
      <c r="H42" s="40"/>
      <c r="I42" s="40"/>
      <c r="J42" s="83"/>
      <c r="K42" s="44" t="s">
        <v>9</v>
      </c>
      <c r="L42" s="54">
        <v>3</v>
      </c>
      <c r="M42" s="47"/>
      <c r="N42" s="40"/>
      <c r="O42" s="40"/>
      <c r="P42" s="40"/>
      <c r="Q42" s="94"/>
      <c r="R42" s="40"/>
      <c r="S42" s="61"/>
      <c r="T42" s="103">
        <f>(S42*24-SUM(M42:P42)*14)/14</f>
        <v>0</v>
      </c>
      <c r="U42" s="138">
        <f>((24*L42)-(F42+G42+H42+I42)*14)/14</f>
        <v>2.142857142857143</v>
      </c>
      <c r="V42">
        <f>(((24*S42)-(M42+N42+O42+P42)*14))/14</f>
        <v>0</v>
      </c>
    </row>
    <row r="43" spans="1:21" ht="15.75" customHeight="1">
      <c r="A43" s="1744"/>
      <c r="B43" s="959">
        <v>18</v>
      </c>
      <c r="C43" s="17" t="s">
        <v>511</v>
      </c>
      <c r="D43" s="1210" t="s">
        <v>195</v>
      </c>
      <c r="E43" s="73"/>
      <c r="F43" s="604">
        <v>2</v>
      </c>
      <c r="G43" s="602">
        <v>1</v>
      </c>
      <c r="H43" s="602"/>
      <c r="I43" s="602"/>
      <c r="J43" s="607"/>
      <c r="K43" s="606" t="s">
        <v>9</v>
      </c>
      <c r="L43" s="960">
        <v>3</v>
      </c>
      <c r="M43" s="961"/>
      <c r="N43" s="602"/>
      <c r="O43" s="602"/>
      <c r="P43" s="602"/>
      <c r="Q43" s="962"/>
      <c r="R43" s="602"/>
      <c r="S43" s="963"/>
      <c r="T43" s="103"/>
      <c r="U43" s="138"/>
    </row>
    <row r="44" spans="1:21" ht="15.75" customHeight="1">
      <c r="A44" s="1744"/>
      <c r="B44" s="1471">
        <v>19</v>
      </c>
      <c r="C44" s="17" t="s">
        <v>100</v>
      </c>
      <c r="D44" s="299" t="s">
        <v>538</v>
      </c>
      <c r="E44" s="73"/>
      <c r="F44" s="51"/>
      <c r="G44" s="38"/>
      <c r="H44" s="38"/>
      <c r="I44" s="38"/>
      <c r="J44" s="70"/>
      <c r="K44" s="1472"/>
      <c r="L44" s="1473"/>
      <c r="M44" s="45">
        <v>2</v>
      </c>
      <c r="N44" s="38">
        <v>1</v>
      </c>
      <c r="O44" s="38"/>
      <c r="P44" s="38"/>
      <c r="Q44" s="92"/>
      <c r="R44" s="38" t="s">
        <v>9</v>
      </c>
      <c r="S44" s="1463">
        <v>3</v>
      </c>
      <c r="T44" s="103"/>
      <c r="U44" s="138"/>
    </row>
    <row r="45" spans="1:22" ht="16.5" customHeight="1" thickBot="1">
      <c r="A45" s="1887"/>
      <c r="B45" s="1468">
        <v>20</v>
      </c>
      <c r="C45" s="613" t="s">
        <v>965</v>
      </c>
      <c r="D45" s="374" t="s">
        <v>537</v>
      </c>
      <c r="E45" s="950"/>
      <c r="F45" s="1361"/>
      <c r="G45" s="1360"/>
      <c r="H45" s="1360"/>
      <c r="I45" s="1360"/>
      <c r="J45" s="1455"/>
      <c r="K45" s="1469"/>
      <c r="L45" s="1470"/>
      <c r="M45" s="1365"/>
      <c r="N45" s="1360"/>
      <c r="O45" s="1360">
        <v>2</v>
      </c>
      <c r="P45" s="1360"/>
      <c r="Q45" s="1456"/>
      <c r="R45" s="1360" t="s">
        <v>9</v>
      </c>
      <c r="S45" s="1364">
        <v>3</v>
      </c>
      <c r="T45" s="103">
        <f>(S45*24-SUM(M45:P45)*14)/14</f>
        <v>3.142857142857143</v>
      </c>
      <c r="U45" s="138">
        <f>((24*L45)-(F45+G45+H45+I45)*14)/14</f>
        <v>0</v>
      </c>
      <c r="V45">
        <f>(((24*S45)-(M45+N45+O45+P45)*14))/14</f>
        <v>3.142857142857143</v>
      </c>
    </row>
    <row r="46" spans="1:22" ht="15" customHeight="1">
      <c r="A46" s="1681"/>
      <c r="B46" s="1683"/>
      <c r="C46" s="1684" t="s">
        <v>38</v>
      </c>
      <c r="D46" s="1685"/>
      <c r="E46" s="1685"/>
      <c r="F46" s="30">
        <f>SUM(F19:F41)</f>
        <v>14</v>
      </c>
      <c r="G46" s="31">
        <f>SUM(G19:G41)</f>
        <v>0</v>
      </c>
      <c r="H46" s="31">
        <f>SUM(H19:H41)</f>
        <v>8</v>
      </c>
      <c r="I46" s="31">
        <f>SUM(I19:I41)</f>
        <v>6</v>
      </c>
      <c r="J46" s="77">
        <f>SUM(J19:J41)</f>
        <v>25</v>
      </c>
      <c r="K46" s="62" t="s">
        <v>26</v>
      </c>
      <c r="L46" s="1689">
        <f>SUM(L19:L41)</f>
        <v>30</v>
      </c>
      <c r="M46" s="49">
        <f>SUM(M22:M41)</f>
        <v>14</v>
      </c>
      <c r="N46" s="31">
        <f>SUM(N19:N41)</f>
        <v>0</v>
      </c>
      <c r="O46" s="31">
        <f>SUM(O19:O41)</f>
        <v>7</v>
      </c>
      <c r="P46" s="31">
        <f>SUM(P19:P41)</f>
        <v>7</v>
      </c>
      <c r="Q46" s="77">
        <f>SUM(Q19:Q41)</f>
        <v>24</v>
      </c>
      <c r="R46" s="63" t="s">
        <v>26</v>
      </c>
      <c r="S46" s="1714">
        <f>SUM(S22:S40)</f>
        <v>30</v>
      </c>
      <c r="U46" s="138">
        <f>((24*L46)-(F46+G46+H46+I46)*14)/14</f>
        <v>23.428571428571427</v>
      </c>
      <c r="V46">
        <f>(((24*S46)-(M46+N46+O46+P46)*14))/14</f>
        <v>23.428571428571427</v>
      </c>
    </row>
    <row r="47" spans="1:22" ht="15">
      <c r="A47" s="1682"/>
      <c r="B47" s="1683"/>
      <c r="C47" s="1684"/>
      <c r="D47" s="1685"/>
      <c r="E47" s="1686"/>
      <c r="F47" s="1717">
        <f>F46+G46+H46+I46</f>
        <v>28</v>
      </c>
      <c r="G47" s="1718"/>
      <c r="H47" s="1718"/>
      <c r="I47" s="1718"/>
      <c r="J47" s="1719"/>
      <c r="K47" s="62" t="s">
        <v>27</v>
      </c>
      <c r="L47" s="1690"/>
      <c r="M47" s="1718">
        <f>M46+N46+O46+P46</f>
        <v>28</v>
      </c>
      <c r="N47" s="1718"/>
      <c r="O47" s="1718"/>
      <c r="P47" s="1718"/>
      <c r="Q47" s="1719"/>
      <c r="R47" s="63" t="s">
        <v>27</v>
      </c>
      <c r="S47" s="1715"/>
      <c r="U47" s="138">
        <f>((24*L47)-(F47+G47+H47+I47)*14)/14</f>
        <v>-28</v>
      </c>
      <c r="V47">
        <f>(((24*S47)-(M47+N47+O47+P47)*14))/14</f>
        <v>-28</v>
      </c>
    </row>
    <row r="48" spans="1:19" ht="13.5" thickBot="1">
      <c r="A48" s="1682"/>
      <c r="B48" s="1683"/>
      <c r="C48" s="1687"/>
      <c r="D48" s="1688"/>
      <c r="E48" s="1688"/>
      <c r="F48" s="1720"/>
      <c r="G48" s="1721"/>
      <c r="H48" s="1721"/>
      <c r="I48" s="1721"/>
      <c r="J48" s="1722"/>
      <c r="K48" s="64"/>
      <c r="L48" s="1691"/>
      <c r="M48" s="1721"/>
      <c r="N48" s="1721"/>
      <c r="O48" s="1721"/>
      <c r="P48" s="1721"/>
      <c r="Q48" s="1722"/>
      <c r="R48" s="65"/>
      <c r="S48" s="1716"/>
    </row>
    <row r="49" spans="2:5" ht="12.75">
      <c r="B49" t="s">
        <v>219</v>
      </c>
      <c r="E49" s="2"/>
    </row>
    <row r="50" spans="2:19" ht="22.5" customHeight="1">
      <c r="B50" s="2005" t="s">
        <v>785</v>
      </c>
      <c r="C50" s="2005"/>
      <c r="D50" s="2005"/>
      <c r="E50" s="2005"/>
      <c r="F50" s="2005"/>
      <c r="G50" s="2005"/>
      <c r="H50" s="2005"/>
      <c r="I50" s="2005"/>
      <c r="J50" s="2005"/>
      <c r="K50" s="2005"/>
      <c r="L50" s="2005"/>
      <c r="M50" s="2005"/>
      <c r="N50" s="2005"/>
      <c r="O50" s="2005"/>
      <c r="P50" s="2005"/>
      <c r="Q50" s="2005"/>
      <c r="R50" s="2005"/>
      <c r="S50" s="2005"/>
    </row>
    <row r="51" spans="2:19" ht="12.75">
      <c r="B51" s="1209"/>
      <c r="C51" s="1209"/>
      <c r="D51" s="1209"/>
      <c r="E51" s="1209"/>
      <c r="F51" s="1209"/>
      <c r="G51" s="1209"/>
      <c r="H51" s="1209"/>
      <c r="I51" s="1209"/>
      <c r="J51" s="1209"/>
      <c r="K51" s="1209"/>
      <c r="L51" s="1209"/>
      <c r="M51" s="1209"/>
      <c r="N51" s="1209"/>
      <c r="O51" s="1209"/>
      <c r="P51" s="1209"/>
      <c r="Q51" s="1209"/>
      <c r="R51" s="1209"/>
      <c r="S51" s="1209"/>
    </row>
    <row r="52" ht="16.5" customHeight="1">
      <c r="E52" s="2"/>
    </row>
    <row r="53" spans="3:14" ht="12.75">
      <c r="C53" s="3" t="s">
        <v>34</v>
      </c>
      <c r="D53" s="3"/>
      <c r="E53" s="3"/>
      <c r="F53" s="1"/>
      <c r="G53" s="1"/>
      <c r="H53" s="1"/>
      <c r="I53" s="1"/>
      <c r="J53" s="1"/>
      <c r="K53" s="1"/>
      <c r="L53" s="1"/>
      <c r="M53" s="1"/>
      <c r="N53" s="3" t="s">
        <v>35</v>
      </c>
    </row>
    <row r="54" spans="3:14" ht="12.75">
      <c r="C54" s="2" t="s">
        <v>37</v>
      </c>
      <c r="D54" s="2"/>
      <c r="E54" s="2"/>
      <c r="N54" s="2" t="s">
        <v>36</v>
      </c>
    </row>
  </sheetData>
  <sheetProtection/>
  <mergeCells count="134">
    <mergeCell ref="P38:P39"/>
    <mergeCell ref="Q38:Q39"/>
    <mergeCell ref="R38:R39"/>
    <mergeCell ref="S38:S39"/>
    <mergeCell ref="J38:J39"/>
    <mergeCell ref="K38:K39"/>
    <mergeCell ref="L38:L39"/>
    <mergeCell ref="M38:M39"/>
    <mergeCell ref="N38:N39"/>
    <mergeCell ref="O38:O39"/>
    <mergeCell ref="P40:P41"/>
    <mergeCell ref="Q40:Q41"/>
    <mergeCell ref="R40:R41"/>
    <mergeCell ref="S40:S41"/>
    <mergeCell ref="B38:B39"/>
    <mergeCell ref="E38:E39"/>
    <mergeCell ref="F38:F39"/>
    <mergeCell ref="G38:G39"/>
    <mergeCell ref="H38:H39"/>
    <mergeCell ref="I38:I39"/>
    <mergeCell ref="J40:J41"/>
    <mergeCell ref="K40:K41"/>
    <mergeCell ref="L40:L41"/>
    <mergeCell ref="M40:M41"/>
    <mergeCell ref="N40:N41"/>
    <mergeCell ref="O40:O41"/>
    <mergeCell ref="B40:B41"/>
    <mergeCell ref="E40:E41"/>
    <mergeCell ref="F40:F41"/>
    <mergeCell ref="G40:G41"/>
    <mergeCell ref="H40:H41"/>
    <mergeCell ref="I40:I41"/>
    <mergeCell ref="R34:R35"/>
    <mergeCell ref="S34:S35"/>
    <mergeCell ref="P34:P35"/>
    <mergeCell ref="Q34:Q35"/>
    <mergeCell ref="L36:L37"/>
    <mergeCell ref="M36:M37"/>
    <mergeCell ref="N36:N37"/>
    <mergeCell ref="O36:O37"/>
    <mergeCell ref="R36:R37"/>
    <mergeCell ref="S36:S37"/>
    <mergeCell ref="B36:B37"/>
    <mergeCell ref="E36:E37"/>
    <mergeCell ref="F36:F37"/>
    <mergeCell ref="G36:G37"/>
    <mergeCell ref="P36:P37"/>
    <mergeCell ref="Q36:Q37"/>
    <mergeCell ref="N34:N35"/>
    <mergeCell ref="O34:O35"/>
    <mergeCell ref="H36:H37"/>
    <mergeCell ref="I36:I37"/>
    <mergeCell ref="J36:J37"/>
    <mergeCell ref="K36:K37"/>
    <mergeCell ref="S32:S33"/>
    <mergeCell ref="B34:B35"/>
    <mergeCell ref="F34:F35"/>
    <mergeCell ref="G34:G35"/>
    <mergeCell ref="H34:H35"/>
    <mergeCell ref="I34:I35"/>
    <mergeCell ref="J34:J35"/>
    <mergeCell ref="K34:K35"/>
    <mergeCell ref="L34:L35"/>
    <mergeCell ref="M34:M35"/>
    <mergeCell ref="K32:K33"/>
    <mergeCell ref="L32:L33"/>
    <mergeCell ref="M32:M33"/>
    <mergeCell ref="N32:N33"/>
    <mergeCell ref="Q32:Q33"/>
    <mergeCell ref="R32:R33"/>
    <mergeCell ref="P30:P31"/>
    <mergeCell ref="Q30:Q31"/>
    <mergeCell ref="O32:O33"/>
    <mergeCell ref="P32:P33"/>
    <mergeCell ref="B32:B33"/>
    <mergeCell ref="F32:F33"/>
    <mergeCell ref="G32:G33"/>
    <mergeCell ref="H32:H33"/>
    <mergeCell ref="I32:I33"/>
    <mergeCell ref="J32:J33"/>
    <mergeCell ref="R30:R31"/>
    <mergeCell ref="S30:S31"/>
    <mergeCell ref="H30:H31"/>
    <mergeCell ref="I30:I31"/>
    <mergeCell ref="J30:J31"/>
    <mergeCell ref="K30:K31"/>
    <mergeCell ref="L30:L31"/>
    <mergeCell ref="M30:M31"/>
    <mergeCell ref="N30:N31"/>
    <mergeCell ref="O30:O31"/>
    <mergeCell ref="L28:L29"/>
    <mergeCell ref="M28:M29"/>
    <mergeCell ref="N28:N29"/>
    <mergeCell ref="O28:O29"/>
    <mergeCell ref="P28:P29"/>
    <mergeCell ref="Q28:Q29"/>
    <mergeCell ref="A19:A27"/>
    <mergeCell ref="A28:A41"/>
    <mergeCell ref="B28:B29"/>
    <mergeCell ref="E28:E29"/>
    <mergeCell ref="R28:R29"/>
    <mergeCell ref="S28:S29"/>
    <mergeCell ref="H28:H29"/>
    <mergeCell ref="I28:I29"/>
    <mergeCell ref="J28:J29"/>
    <mergeCell ref="K28:K29"/>
    <mergeCell ref="F28:F29"/>
    <mergeCell ref="G28:G29"/>
    <mergeCell ref="B30:B31"/>
    <mergeCell ref="E30:E31"/>
    <mergeCell ref="F30:F31"/>
    <mergeCell ref="G30:G31"/>
    <mergeCell ref="M13:S15"/>
    <mergeCell ref="F16:J17"/>
    <mergeCell ref="K16:K18"/>
    <mergeCell ref="L16:L18"/>
    <mergeCell ref="M16:Q17"/>
    <mergeCell ref="R16:R18"/>
    <mergeCell ref="S16:S18"/>
    <mergeCell ref="E13:E18"/>
    <mergeCell ref="F13:L15"/>
    <mergeCell ref="A13:A18"/>
    <mergeCell ref="B13:B18"/>
    <mergeCell ref="C13:C18"/>
    <mergeCell ref="D13:D18"/>
    <mergeCell ref="B50:S50"/>
    <mergeCell ref="A42:A45"/>
    <mergeCell ref="A46:A48"/>
    <mergeCell ref="B46:B48"/>
    <mergeCell ref="C46:E48"/>
    <mergeCell ref="L46:L48"/>
    <mergeCell ref="S46:S48"/>
    <mergeCell ref="F47:J48"/>
    <mergeCell ref="M47:Q48"/>
  </mergeCells>
  <printOptions/>
  <pageMargins left="0.7" right="0" top="0.25" bottom="0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1"/>
  </sheetPr>
  <dimension ref="A1:U57"/>
  <sheetViews>
    <sheetView zoomScale="86" zoomScaleNormal="86" zoomScalePageLayoutView="0" workbookViewId="0" topLeftCell="A1">
      <selection activeCell="L1" sqref="L1:S4"/>
    </sheetView>
  </sheetViews>
  <sheetFormatPr defaultColWidth="9.140625" defaultRowHeight="12.75"/>
  <cols>
    <col min="1" max="1" width="3.421875" style="0" customWidth="1"/>
    <col min="2" max="2" width="3.140625" style="0" customWidth="1"/>
    <col min="3" max="3" width="27.421875" style="0" customWidth="1"/>
    <col min="4" max="4" width="10.8515625" style="0" customWidth="1"/>
    <col min="5" max="5" width="5.57421875" style="0" customWidth="1"/>
    <col min="6" max="9" width="3.140625" style="0" customWidth="1"/>
    <col min="10" max="10" width="2.8515625" style="0" customWidth="1"/>
    <col min="11" max="11" width="3.7109375" style="0" customWidth="1"/>
    <col min="12" max="12" width="3.00390625" style="0" customWidth="1"/>
    <col min="13" max="16" width="3.140625" style="0" customWidth="1"/>
    <col min="17" max="17" width="3.00390625" style="0" customWidth="1"/>
    <col min="18" max="18" width="3.8515625" style="0" customWidth="1"/>
    <col min="19" max="19" width="3.421875" style="0" customWidth="1"/>
    <col min="20" max="20" width="9.140625" style="0" hidden="1" customWidth="1"/>
    <col min="21" max="21" width="10.421875" style="0" hidden="1" customWidth="1"/>
    <col min="22" max="22" width="0" style="0" hidden="1" customWidth="1"/>
  </cols>
  <sheetData>
    <row r="1" spans="1:20" ht="15">
      <c r="A1" s="753" t="s">
        <v>1</v>
      </c>
      <c r="B1" s="9"/>
      <c r="D1" s="2"/>
      <c r="L1" s="671" t="s">
        <v>967</v>
      </c>
      <c r="M1" s="671"/>
      <c r="N1" s="671"/>
      <c r="O1" s="671"/>
      <c r="P1" s="671"/>
      <c r="Q1" s="671"/>
      <c r="R1" s="671"/>
      <c r="S1" s="671"/>
      <c r="T1" s="671"/>
    </row>
    <row r="2" spans="1:20" ht="15" customHeight="1">
      <c r="A2" s="785" t="s">
        <v>0</v>
      </c>
      <c r="B2" s="9"/>
      <c r="D2" s="2"/>
      <c r="L2" s="671"/>
      <c r="M2" s="671"/>
      <c r="N2" s="671"/>
      <c r="O2" s="671"/>
      <c r="P2" s="671"/>
      <c r="Q2" s="671"/>
      <c r="R2" s="671"/>
      <c r="S2" s="671"/>
      <c r="T2" s="671"/>
    </row>
    <row r="3" spans="1:20" ht="12.75" customHeight="1">
      <c r="A3" s="751" t="s">
        <v>744</v>
      </c>
      <c r="B3" s="9"/>
      <c r="D3" s="2"/>
      <c r="L3" s="671"/>
      <c r="M3" s="671"/>
      <c r="N3" s="671"/>
      <c r="O3" s="671" t="s">
        <v>968</v>
      </c>
      <c r="P3" s="671"/>
      <c r="Q3" s="671"/>
      <c r="R3" s="671"/>
      <c r="S3" s="671"/>
      <c r="T3" s="671"/>
    </row>
    <row r="4" spans="1:19" ht="12.75" customHeight="1">
      <c r="A4" s="751" t="s">
        <v>743</v>
      </c>
      <c r="B4" s="9"/>
      <c r="D4" s="2"/>
      <c r="L4" s="671" t="s">
        <v>970</v>
      </c>
      <c r="M4" s="671"/>
      <c r="N4" s="671"/>
      <c r="O4" s="671"/>
      <c r="P4" s="671"/>
      <c r="Q4" s="671"/>
      <c r="R4" s="671"/>
      <c r="S4" s="671"/>
    </row>
    <row r="5" spans="1:4" ht="12.75" customHeight="1">
      <c r="A5" s="751" t="s">
        <v>825</v>
      </c>
      <c r="B5" s="9"/>
      <c r="D5" s="2"/>
    </row>
    <row r="6" spans="1:4" ht="12.75" customHeight="1">
      <c r="A6" s="751" t="s">
        <v>2</v>
      </c>
      <c r="B6" s="9"/>
      <c r="D6" s="2"/>
    </row>
    <row r="7" spans="1:4" ht="12.75" customHeight="1">
      <c r="A7" s="751" t="s">
        <v>3</v>
      </c>
      <c r="B7" s="9"/>
      <c r="D7" s="2"/>
    </row>
    <row r="8" spans="1:4" ht="12.75" customHeight="1">
      <c r="A8" s="751" t="s">
        <v>773</v>
      </c>
      <c r="B8" s="9"/>
      <c r="D8" s="2"/>
    </row>
    <row r="9" spans="1:4" ht="12.75" customHeight="1">
      <c r="A9" s="678" t="s">
        <v>781</v>
      </c>
      <c r="D9" s="2"/>
    </row>
    <row r="10" ht="12.75">
      <c r="D10" s="2"/>
    </row>
    <row r="11" ht="18">
      <c r="D11" s="32" t="s">
        <v>4</v>
      </c>
    </row>
    <row r="12" ht="5.25" customHeight="1">
      <c r="D12" s="2"/>
    </row>
    <row r="13" spans="1:4" ht="13.5" thickBot="1">
      <c r="A13" s="1" t="s">
        <v>938</v>
      </c>
      <c r="D13" s="2"/>
    </row>
    <row r="14" spans="1:19" ht="8.25" customHeight="1">
      <c r="A14" s="1681"/>
      <c r="B14" s="1703" t="s">
        <v>33</v>
      </c>
      <c r="C14" s="1706" t="s">
        <v>5</v>
      </c>
      <c r="D14" s="1706" t="s">
        <v>30</v>
      </c>
      <c r="E14" s="1723" t="s">
        <v>39</v>
      </c>
      <c r="F14" s="1726" t="s">
        <v>6</v>
      </c>
      <c r="G14" s="1706"/>
      <c r="H14" s="1706"/>
      <c r="I14" s="1706"/>
      <c r="J14" s="1706"/>
      <c r="K14" s="1706"/>
      <c r="L14" s="1727"/>
      <c r="M14" s="1730" t="s">
        <v>7</v>
      </c>
      <c r="N14" s="1706"/>
      <c r="O14" s="1706"/>
      <c r="P14" s="1706"/>
      <c r="Q14" s="1706"/>
      <c r="R14" s="1706"/>
      <c r="S14" s="1727"/>
    </row>
    <row r="15" spans="1:19" ht="6" customHeight="1">
      <c r="A15" s="1681"/>
      <c r="B15" s="1704"/>
      <c r="C15" s="1707"/>
      <c r="D15" s="1709"/>
      <c r="E15" s="1724"/>
      <c r="F15" s="1728"/>
      <c r="G15" s="1709"/>
      <c r="H15" s="1709"/>
      <c r="I15" s="1709"/>
      <c r="J15" s="1709"/>
      <c r="K15" s="1709"/>
      <c r="L15" s="1729"/>
      <c r="M15" s="1731"/>
      <c r="N15" s="1709"/>
      <c r="O15" s="1709"/>
      <c r="P15" s="1709"/>
      <c r="Q15" s="1709"/>
      <c r="R15" s="1709"/>
      <c r="S15" s="1729"/>
    </row>
    <row r="16" spans="1:19" ht="4.5" customHeight="1">
      <c r="A16" s="1681"/>
      <c r="B16" s="1704"/>
      <c r="C16" s="1707"/>
      <c r="D16" s="1709"/>
      <c r="E16" s="1724"/>
      <c r="F16" s="1728"/>
      <c r="G16" s="1709"/>
      <c r="H16" s="1709"/>
      <c r="I16" s="1709"/>
      <c r="J16" s="1709"/>
      <c r="K16" s="1709"/>
      <c r="L16" s="1729"/>
      <c r="M16" s="1731"/>
      <c r="N16" s="1709"/>
      <c r="O16" s="1709"/>
      <c r="P16" s="1709"/>
      <c r="Q16" s="1709"/>
      <c r="R16" s="1709"/>
      <c r="S16" s="1729"/>
    </row>
    <row r="17" spans="1:19" ht="8.25" customHeight="1">
      <c r="A17" s="1681"/>
      <c r="B17" s="1704"/>
      <c r="C17" s="1707"/>
      <c r="D17" s="1709"/>
      <c r="E17" s="1724"/>
      <c r="F17" s="1732" t="s">
        <v>31</v>
      </c>
      <c r="G17" s="1698"/>
      <c r="H17" s="1698"/>
      <c r="I17" s="1698"/>
      <c r="J17" s="1698"/>
      <c r="K17" s="1736" t="s">
        <v>40</v>
      </c>
      <c r="L17" s="1739" t="s">
        <v>8</v>
      </c>
      <c r="M17" s="1697" t="s">
        <v>31</v>
      </c>
      <c r="N17" s="1698"/>
      <c r="O17" s="1698"/>
      <c r="P17" s="1698"/>
      <c r="Q17" s="1698"/>
      <c r="R17" s="1678" t="s">
        <v>40</v>
      </c>
      <c r="S17" s="1733" t="s">
        <v>8</v>
      </c>
    </row>
    <row r="18" spans="1:19" ht="8.25" customHeight="1">
      <c r="A18" s="1681"/>
      <c r="B18" s="1704"/>
      <c r="C18" s="1707"/>
      <c r="D18" s="1709"/>
      <c r="E18" s="1724"/>
      <c r="F18" s="1732"/>
      <c r="G18" s="1698"/>
      <c r="H18" s="1698"/>
      <c r="I18" s="1698"/>
      <c r="J18" s="1698"/>
      <c r="K18" s="1737"/>
      <c r="L18" s="1740"/>
      <c r="M18" s="1697"/>
      <c r="N18" s="1698"/>
      <c r="O18" s="1698"/>
      <c r="P18" s="1698"/>
      <c r="Q18" s="1698"/>
      <c r="R18" s="1679"/>
      <c r="S18" s="1734"/>
    </row>
    <row r="19" spans="1:19" ht="13.5" thickBot="1">
      <c r="A19" s="1681"/>
      <c r="B19" s="1705"/>
      <c r="C19" s="1708"/>
      <c r="D19" s="1710"/>
      <c r="E19" s="1725"/>
      <c r="F19" s="58" t="s">
        <v>9</v>
      </c>
      <c r="G19" s="42" t="s">
        <v>10</v>
      </c>
      <c r="H19" s="42" t="s">
        <v>11</v>
      </c>
      <c r="I19" s="42" t="s">
        <v>12</v>
      </c>
      <c r="J19" s="42" t="s">
        <v>32</v>
      </c>
      <c r="K19" s="1738"/>
      <c r="L19" s="1741"/>
      <c r="M19" s="48" t="s">
        <v>9</v>
      </c>
      <c r="N19" s="42" t="s">
        <v>10</v>
      </c>
      <c r="O19" s="42" t="s">
        <v>11</v>
      </c>
      <c r="P19" s="42" t="s">
        <v>12</v>
      </c>
      <c r="Q19" s="42" t="s">
        <v>32</v>
      </c>
      <c r="R19" s="1680"/>
      <c r="S19" s="1735"/>
    </row>
    <row r="20" spans="1:21" ht="15.75" customHeight="1">
      <c r="A20" s="1667" t="s">
        <v>13</v>
      </c>
      <c r="B20" s="4">
        <v>1</v>
      </c>
      <c r="C20" s="16" t="s">
        <v>53</v>
      </c>
      <c r="D20" s="72" t="s">
        <v>112</v>
      </c>
      <c r="E20" s="69"/>
      <c r="F20" s="53">
        <v>3</v>
      </c>
      <c r="G20" s="40"/>
      <c r="H20" s="40">
        <v>1</v>
      </c>
      <c r="I20" s="40">
        <v>2</v>
      </c>
      <c r="J20" s="1384">
        <f aca="true" t="shared" si="0" ref="J20:J26">T20</f>
        <v>6</v>
      </c>
      <c r="K20" s="20" t="s">
        <v>15</v>
      </c>
      <c r="L20" s="21">
        <v>7</v>
      </c>
      <c r="M20" s="47"/>
      <c r="N20" s="40"/>
      <c r="O20" s="40"/>
      <c r="P20" s="40"/>
      <c r="Q20" s="1384"/>
      <c r="R20" s="20"/>
      <c r="S20" s="21"/>
      <c r="T20" s="138">
        <f aca="true" t="shared" si="1" ref="T20:T29">((24*L20)-(F20+G20+H20+I20)*14)/14</f>
        <v>6</v>
      </c>
      <c r="U20">
        <f>(((24*S20)-(M20+N20+O20+P20)*14))/14</f>
        <v>0</v>
      </c>
    </row>
    <row r="21" spans="1:21" ht="27" customHeight="1">
      <c r="A21" s="1668"/>
      <c r="B21" s="5">
        <v>2</v>
      </c>
      <c r="C21" s="17" t="s">
        <v>54</v>
      </c>
      <c r="D21" s="73" t="s">
        <v>113</v>
      </c>
      <c r="E21" s="76"/>
      <c r="F21" s="51">
        <v>2</v>
      </c>
      <c r="G21" s="38"/>
      <c r="H21" s="38">
        <v>1</v>
      </c>
      <c r="I21" s="38"/>
      <c r="J21" s="1383">
        <f t="shared" si="0"/>
        <v>3.857142857142857</v>
      </c>
      <c r="K21" s="24" t="s">
        <v>15</v>
      </c>
      <c r="L21" s="25">
        <v>4</v>
      </c>
      <c r="M21" s="45"/>
      <c r="N21" s="38"/>
      <c r="O21" s="38"/>
      <c r="P21" s="38"/>
      <c r="Q21" s="1383"/>
      <c r="R21" s="24"/>
      <c r="S21" s="25"/>
      <c r="T21" s="138">
        <f t="shared" si="1"/>
        <v>3.857142857142857</v>
      </c>
      <c r="U21">
        <f>(((24*S21)-(M21+N21+O21+P21)*14))/14</f>
        <v>0</v>
      </c>
    </row>
    <row r="22" spans="1:21" ht="13.5" customHeight="1">
      <c r="A22" s="1668"/>
      <c r="B22" s="5">
        <v>3</v>
      </c>
      <c r="C22" s="17" t="s">
        <v>55</v>
      </c>
      <c r="D22" s="73" t="s">
        <v>114</v>
      </c>
      <c r="E22" s="76"/>
      <c r="F22" s="51">
        <v>2</v>
      </c>
      <c r="G22" s="38"/>
      <c r="H22" s="38">
        <v>1</v>
      </c>
      <c r="I22" s="38"/>
      <c r="J22" s="1383">
        <f t="shared" si="0"/>
        <v>3.857142857142857</v>
      </c>
      <c r="K22" s="24" t="s">
        <v>15</v>
      </c>
      <c r="L22" s="25">
        <v>4</v>
      </c>
      <c r="M22" s="45"/>
      <c r="N22" s="38"/>
      <c r="O22" s="38"/>
      <c r="P22" s="38"/>
      <c r="Q22" s="1383"/>
      <c r="R22" s="24"/>
      <c r="S22" s="25"/>
      <c r="T22" s="138">
        <f t="shared" si="1"/>
        <v>3.857142857142857</v>
      </c>
      <c r="U22">
        <f>(((24*S22)-(M22+N22+O22+P22)*14))/14</f>
        <v>0</v>
      </c>
    </row>
    <row r="23" spans="1:21" ht="15.75" customHeight="1">
      <c r="A23" s="1668"/>
      <c r="B23" s="5">
        <v>4</v>
      </c>
      <c r="C23" s="1388" t="s">
        <v>778</v>
      </c>
      <c r="D23" s="1387" t="s">
        <v>777</v>
      </c>
      <c r="E23" s="76"/>
      <c r="F23" s="1394">
        <v>2</v>
      </c>
      <c r="G23" s="1056"/>
      <c r="H23" s="1056">
        <v>1</v>
      </c>
      <c r="I23" s="1056"/>
      <c r="J23" s="1393">
        <f t="shared" si="0"/>
        <v>3.857142857142857</v>
      </c>
      <c r="K23" s="1392" t="s">
        <v>15</v>
      </c>
      <c r="L23" s="1391">
        <v>4</v>
      </c>
      <c r="M23" s="45"/>
      <c r="N23" s="38"/>
      <c r="O23" s="38"/>
      <c r="P23" s="38"/>
      <c r="Q23" s="1385"/>
      <c r="R23" s="24"/>
      <c r="S23" s="25"/>
      <c r="T23" s="138">
        <f t="shared" si="1"/>
        <v>3.857142857142857</v>
      </c>
      <c r="U23">
        <f>(((24*S30)-(M30+N30+O30+P30)*14))/14</f>
        <v>2.857142857142857</v>
      </c>
    </row>
    <row r="24" spans="1:21" ht="12.75" customHeight="1">
      <c r="A24" s="1668"/>
      <c r="B24" s="5">
        <v>5</v>
      </c>
      <c r="C24" s="17" t="s">
        <v>56</v>
      </c>
      <c r="D24" s="74" t="s">
        <v>116</v>
      </c>
      <c r="E24" s="89"/>
      <c r="F24" s="51">
        <v>2</v>
      </c>
      <c r="G24" s="38"/>
      <c r="H24" s="38">
        <v>1</v>
      </c>
      <c r="I24" s="38"/>
      <c r="J24" s="1383">
        <f t="shared" si="0"/>
        <v>3.857142857142857</v>
      </c>
      <c r="K24" s="24" t="s">
        <v>9</v>
      </c>
      <c r="L24" s="25">
        <v>4</v>
      </c>
      <c r="M24" s="45"/>
      <c r="N24" s="38"/>
      <c r="O24" s="38"/>
      <c r="P24" s="38"/>
      <c r="Q24" s="1383"/>
      <c r="R24" s="24"/>
      <c r="S24" s="25"/>
      <c r="T24" s="138">
        <f t="shared" si="1"/>
        <v>3.857142857142857</v>
      </c>
      <c r="U24">
        <f aca="true" t="shared" si="2" ref="U24:U41">(((24*S24)-(M24+N24+O24+P24)*14))/14</f>
        <v>0</v>
      </c>
    </row>
    <row r="25" spans="1:21" ht="12.75" customHeight="1">
      <c r="A25" s="1668"/>
      <c r="B25" s="5">
        <v>6</v>
      </c>
      <c r="C25" s="17" t="s">
        <v>252</v>
      </c>
      <c r="D25" s="73" t="s">
        <v>117</v>
      </c>
      <c r="E25" s="76"/>
      <c r="F25" s="51">
        <v>1</v>
      </c>
      <c r="G25" s="38"/>
      <c r="H25" s="38">
        <v>1</v>
      </c>
      <c r="I25" s="38"/>
      <c r="J25" s="1383">
        <f t="shared" si="0"/>
        <v>1.4285714285714286</v>
      </c>
      <c r="K25" s="24" t="s">
        <v>9</v>
      </c>
      <c r="L25" s="25">
        <v>2</v>
      </c>
      <c r="M25" s="45"/>
      <c r="N25" s="38"/>
      <c r="O25" s="38"/>
      <c r="P25" s="38"/>
      <c r="Q25" s="1383"/>
      <c r="R25" s="24"/>
      <c r="S25" s="25"/>
      <c r="T25" s="138">
        <f t="shared" si="1"/>
        <v>1.4285714285714286</v>
      </c>
      <c r="U25">
        <f t="shared" si="2"/>
        <v>0</v>
      </c>
    </row>
    <row r="26" spans="1:21" ht="12.75" customHeight="1">
      <c r="A26" s="1668"/>
      <c r="B26" s="5">
        <v>7</v>
      </c>
      <c r="C26" s="17" t="s">
        <v>57</v>
      </c>
      <c r="D26" s="73" t="s">
        <v>118</v>
      </c>
      <c r="E26" s="76"/>
      <c r="F26" s="51"/>
      <c r="G26" s="38"/>
      <c r="H26" s="38">
        <v>2</v>
      </c>
      <c r="I26" s="38"/>
      <c r="J26" s="1383">
        <f t="shared" si="0"/>
        <v>1.4285714285714286</v>
      </c>
      <c r="K26" s="24" t="s">
        <v>20</v>
      </c>
      <c r="L26" s="25">
        <v>2</v>
      </c>
      <c r="M26" s="45"/>
      <c r="N26" s="38"/>
      <c r="O26" s="38"/>
      <c r="P26" s="38"/>
      <c r="Q26" s="1383"/>
      <c r="R26" s="24"/>
      <c r="S26" s="25"/>
      <c r="T26" s="138">
        <f t="shared" si="1"/>
        <v>1.4285714285714286</v>
      </c>
      <c r="U26">
        <f t="shared" si="2"/>
        <v>0</v>
      </c>
    </row>
    <row r="27" spans="1:21" ht="26.25" customHeight="1">
      <c r="A27" s="1668"/>
      <c r="B27" s="5">
        <v>8</v>
      </c>
      <c r="C27" s="17" t="s">
        <v>58</v>
      </c>
      <c r="D27" s="73" t="s">
        <v>119</v>
      </c>
      <c r="E27" s="76"/>
      <c r="F27" s="51"/>
      <c r="G27" s="38"/>
      <c r="H27" s="38"/>
      <c r="I27" s="38"/>
      <c r="J27" s="1383"/>
      <c r="K27" s="22"/>
      <c r="L27" s="23"/>
      <c r="M27" s="45">
        <v>2</v>
      </c>
      <c r="N27" s="38"/>
      <c r="O27" s="38">
        <v>1</v>
      </c>
      <c r="P27" s="38"/>
      <c r="Q27" s="1383">
        <f aca="true" t="shared" si="3" ref="Q27:Q33">U27</f>
        <v>2.142857142857143</v>
      </c>
      <c r="R27" s="24" t="s">
        <v>15</v>
      </c>
      <c r="S27" s="25">
        <v>3</v>
      </c>
      <c r="T27" s="138">
        <f t="shared" si="1"/>
        <v>0</v>
      </c>
      <c r="U27">
        <f t="shared" si="2"/>
        <v>2.142857142857143</v>
      </c>
    </row>
    <row r="28" spans="1:21" ht="38.25" customHeight="1">
      <c r="A28" s="1668"/>
      <c r="B28" s="5">
        <v>9</v>
      </c>
      <c r="C28" s="1388" t="s">
        <v>779</v>
      </c>
      <c r="D28" s="1387" t="s">
        <v>776</v>
      </c>
      <c r="E28" s="1369"/>
      <c r="F28" s="45"/>
      <c r="G28" s="38"/>
      <c r="H28" s="38"/>
      <c r="I28" s="38"/>
      <c r="J28" s="1383"/>
      <c r="K28" s="1212"/>
      <c r="L28" s="1211"/>
      <c r="M28" s="1214">
        <v>2</v>
      </c>
      <c r="N28" s="1213"/>
      <c r="O28" s="1213"/>
      <c r="P28" s="1213">
        <v>1</v>
      </c>
      <c r="Q28" s="1383">
        <f t="shared" si="3"/>
        <v>2.142857142857143</v>
      </c>
      <c r="R28" s="1232" t="s">
        <v>9</v>
      </c>
      <c r="S28" s="1231">
        <v>3</v>
      </c>
      <c r="T28" s="138">
        <f t="shared" si="1"/>
        <v>0</v>
      </c>
      <c r="U28">
        <f t="shared" si="2"/>
        <v>2.142857142857143</v>
      </c>
    </row>
    <row r="29" spans="1:21" ht="24.75" customHeight="1">
      <c r="A29" s="1668"/>
      <c r="B29" s="5">
        <v>10</v>
      </c>
      <c r="C29" s="17" t="s">
        <v>742</v>
      </c>
      <c r="D29" s="73" t="s">
        <v>741</v>
      </c>
      <c r="E29" s="76"/>
      <c r="F29" s="51"/>
      <c r="G29" s="38"/>
      <c r="H29" s="38"/>
      <c r="I29" s="38"/>
      <c r="J29" s="1383"/>
      <c r="K29" s="22"/>
      <c r="L29" s="23"/>
      <c r="M29" s="45">
        <v>3</v>
      </c>
      <c r="N29" s="38"/>
      <c r="O29" s="38">
        <v>1</v>
      </c>
      <c r="P29" s="38">
        <v>1</v>
      </c>
      <c r="Q29" s="1383">
        <f t="shared" si="3"/>
        <v>1.8571428571428572</v>
      </c>
      <c r="R29" s="24" t="s">
        <v>15</v>
      </c>
      <c r="S29" s="25">
        <v>4</v>
      </c>
      <c r="T29" s="138">
        <f t="shared" si="1"/>
        <v>0</v>
      </c>
      <c r="U29">
        <f t="shared" si="2"/>
        <v>1.8571428571428572</v>
      </c>
    </row>
    <row r="30" spans="1:21" ht="12.75" customHeight="1">
      <c r="A30" s="1668"/>
      <c r="B30" s="5">
        <v>11</v>
      </c>
      <c r="C30" s="1388" t="s">
        <v>397</v>
      </c>
      <c r="D30" s="1387" t="s">
        <v>775</v>
      </c>
      <c r="E30" s="76"/>
      <c r="F30" s="51"/>
      <c r="G30" s="38"/>
      <c r="H30" s="38"/>
      <c r="I30" s="38"/>
      <c r="J30" s="1383"/>
      <c r="K30" s="24"/>
      <c r="L30" s="25"/>
      <c r="M30" s="1394">
        <v>2</v>
      </c>
      <c r="N30" s="1056"/>
      <c r="O30" s="1056">
        <v>2</v>
      </c>
      <c r="P30" s="1056"/>
      <c r="Q30" s="1393">
        <f t="shared" si="3"/>
        <v>2.857142857142857</v>
      </c>
      <c r="R30" s="1392" t="s">
        <v>15</v>
      </c>
      <c r="S30" s="1391">
        <v>4</v>
      </c>
      <c r="T30" s="138">
        <f>((24*L23)-(F23+G23+H23+I23)*14)/14</f>
        <v>3.857142857142857</v>
      </c>
      <c r="U30">
        <f t="shared" si="2"/>
        <v>2.857142857142857</v>
      </c>
    </row>
    <row r="31" spans="1:21" ht="24.75" customHeight="1">
      <c r="A31" s="1668"/>
      <c r="B31" s="5">
        <v>12</v>
      </c>
      <c r="C31" s="17" t="s">
        <v>740</v>
      </c>
      <c r="D31" s="73" t="s">
        <v>739</v>
      </c>
      <c r="E31" s="76"/>
      <c r="F31" s="51"/>
      <c r="G31" s="38"/>
      <c r="H31" s="38"/>
      <c r="I31" s="38"/>
      <c r="J31" s="1383"/>
      <c r="K31" s="22"/>
      <c r="L31" s="23"/>
      <c r="M31" s="45">
        <v>4</v>
      </c>
      <c r="N31" s="38"/>
      <c r="O31" s="38">
        <v>1</v>
      </c>
      <c r="P31" s="38">
        <v>2</v>
      </c>
      <c r="Q31" s="1383">
        <f t="shared" si="3"/>
        <v>3.2857142857142856</v>
      </c>
      <c r="R31" s="24" t="s">
        <v>15</v>
      </c>
      <c r="S31" s="25">
        <v>6</v>
      </c>
      <c r="T31" s="138"/>
      <c r="U31">
        <f t="shared" si="2"/>
        <v>3.2857142857142856</v>
      </c>
    </row>
    <row r="32" spans="1:21" ht="16.5" customHeight="1">
      <c r="A32" s="1668"/>
      <c r="B32" s="5">
        <v>13</v>
      </c>
      <c r="C32" s="17" t="s">
        <v>61</v>
      </c>
      <c r="D32" s="73" t="s">
        <v>152</v>
      </c>
      <c r="E32" s="76"/>
      <c r="F32" s="51"/>
      <c r="G32" s="38"/>
      <c r="H32" s="38"/>
      <c r="I32" s="38"/>
      <c r="J32" s="1383"/>
      <c r="K32" s="22"/>
      <c r="L32" s="23"/>
      <c r="M32" s="45"/>
      <c r="N32" s="38"/>
      <c r="O32" s="38">
        <v>2</v>
      </c>
      <c r="P32" s="38"/>
      <c r="Q32" s="1383">
        <f t="shared" si="3"/>
        <v>1.4285714285714286</v>
      </c>
      <c r="R32" s="24" t="s">
        <v>20</v>
      </c>
      <c r="S32" s="25">
        <v>2</v>
      </c>
      <c r="T32" s="138">
        <f aca="true" t="shared" si="4" ref="T32:T41">((24*L32)-(F32+G32+H32+I32)*14)/14</f>
        <v>0</v>
      </c>
      <c r="U32">
        <f t="shared" si="2"/>
        <v>1.4285714285714286</v>
      </c>
    </row>
    <row r="33" spans="1:21" ht="25.5" customHeight="1" thickBot="1">
      <c r="A33" s="1669"/>
      <c r="B33" s="6">
        <v>14</v>
      </c>
      <c r="C33" s="18" t="s">
        <v>193</v>
      </c>
      <c r="D33" s="75" t="s">
        <v>738</v>
      </c>
      <c r="E33" s="90"/>
      <c r="F33" s="55"/>
      <c r="G33" s="41"/>
      <c r="H33" s="41"/>
      <c r="I33" s="41"/>
      <c r="J33" s="1390"/>
      <c r="K33" s="26"/>
      <c r="L33" s="27"/>
      <c r="M33" s="59"/>
      <c r="N33" s="41"/>
      <c r="O33" s="41"/>
      <c r="P33" s="41"/>
      <c r="Q33" s="1383">
        <f t="shared" si="3"/>
        <v>8.571428571428571</v>
      </c>
      <c r="R33" s="28" t="s">
        <v>24</v>
      </c>
      <c r="S33" s="29">
        <v>5</v>
      </c>
      <c r="T33" s="138">
        <f t="shared" si="4"/>
        <v>0</v>
      </c>
      <c r="U33">
        <f t="shared" si="2"/>
        <v>8.571428571428571</v>
      </c>
    </row>
    <row r="34" spans="1:21" ht="15.75" customHeight="1">
      <c r="A34" s="1667" t="s">
        <v>51</v>
      </c>
      <c r="B34" s="1713">
        <v>15</v>
      </c>
      <c r="C34" s="16" t="s">
        <v>719</v>
      </c>
      <c r="D34" s="72" t="s">
        <v>396</v>
      </c>
      <c r="E34" s="1694"/>
      <c r="F34" s="1676">
        <v>2</v>
      </c>
      <c r="G34" s="1672"/>
      <c r="H34" s="1672">
        <v>1</v>
      </c>
      <c r="I34" s="1711"/>
      <c r="J34" s="2267">
        <f>T34</f>
        <v>2.142857142857143</v>
      </c>
      <c r="K34" s="1674" t="s">
        <v>9</v>
      </c>
      <c r="L34" s="1701">
        <v>3</v>
      </c>
      <c r="M34" s="1670"/>
      <c r="N34" s="1665"/>
      <c r="O34" s="1665"/>
      <c r="P34" s="1665"/>
      <c r="Q34" s="2267"/>
      <c r="R34" s="1674"/>
      <c r="S34" s="1701"/>
      <c r="T34" s="138">
        <f t="shared" si="4"/>
        <v>2.142857142857143</v>
      </c>
      <c r="U34">
        <f t="shared" si="2"/>
        <v>0</v>
      </c>
    </row>
    <row r="35" spans="1:21" ht="13.5" customHeight="1">
      <c r="A35" s="1668"/>
      <c r="B35" s="1663"/>
      <c r="C35" s="17" t="s">
        <v>398</v>
      </c>
      <c r="D35" s="95" t="s">
        <v>400</v>
      </c>
      <c r="E35" s="1695"/>
      <c r="F35" s="1677"/>
      <c r="G35" s="1673"/>
      <c r="H35" s="1673"/>
      <c r="I35" s="1712"/>
      <c r="J35" s="2268"/>
      <c r="K35" s="1675"/>
      <c r="L35" s="1702"/>
      <c r="M35" s="1671"/>
      <c r="N35" s="1666"/>
      <c r="O35" s="1666"/>
      <c r="P35" s="1666"/>
      <c r="Q35" s="2268"/>
      <c r="R35" s="1675"/>
      <c r="S35" s="1702"/>
      <c r="T35" s="138">
        <f t="shared" si="4"/>
        <v>0</v>
      </c>
      <c r="U35">
        <f t="shared" si="2"/>
        <v>0</v>
      </c>
    </row>
    <row r="36" spans="1:21" ht="24" customHeight="1">
      <c r="A36" s="1668"/>
      <c r="B36" s="1663">
        <v>16</v>
      </c>
      <c r="C36" s="17" t="s">
        <v>737</v>
      </c>
      <c r="D36" s="73" t="s">
        <v>736</v>
      </c>
      <c r="E36" s="1208"/>
      <c r="F36" s="51"/>
      <c r="G36" s="38"/>
      <c r="H36" s="38"/>
      <c r="I36" s="38"/>
      <c r="J36" s="1383"/>
      <c r="K36" s="22"/>
      <c r="L36" s="23"/>
      <c r="M36" s="1671">
        <v>2</v>
      </c>
      <c r="N36" s="1666"/>
      <c r="O36" s="1666">
        <v>1</v>
      </c>
      <c r="P36" s="1666"/>
      <c r="Q36" s="2268">
        <f>U36</f>
        <v>2.142857142857143</v>
      </c>
      <c r="R36" s="1692" t="s">
        <v>9</v>
      </c>
      <c r="S36" s="1747">
        <v>3</v>
      </c>
      <c r="T36" s="138">
        <f t="shared" si="4"/>
        <v>0</v>
      </c>
      <c r="U36">
        <f t="shared" si="2"/>
        <v>2.142857142857143</v>
      </c>
    </row>
    <row r="37" spans="1:21" ht="24.75" customHeight="1" thickBot="1">
      <c r="A37" s="1668"/>
      <c r="B37" s="1664"/>
      <c r="C37" s="1382" t="s">
        <v>774</v>
      </c>
      <c r="D37" s="75" t="s">
        <v>735</v>
      </c>
      <c r="E37" s="1207"/>
      <c r="F37" s="55"/>
      <c r="G37" s="41"/>
      <c r="H37" s="41"/>
      <c r="I37" s="41"/>
      <c r="J37" s="1390"/>
      <c r="K37" s="26"/>
      <c r="L37" s="27"/>
      <c r="M37" s="1696"/>
      <c r="N37" s="1749"/>
      <c r="O37" s="1749"/>
      <c r="P37" s="1749"/>
      <c r="Q37" s="2269"/>
      <c r="R37" s="1693"/>
      <c r="S37" s="1748"/>
      <c r="T37" s="138">
        <f t="shared" si="4"/>
        <v>0</v>
      </c>
      <c r="U37">
        <f t="shared" si="2"/>
        <v>0</v>
      </c>
    </row>
    <row r="38" spans="1:21" ht="15.75" customHeight="1">
      <c r="A38" s="1743" t="s">
        <v>25</v>
      </c>
      <c r="B38" s="4">
        <v>17</v>
      </c>
      <c r="C38" s="16" t="s">
        <v>502</v>
      </c>
      <c r="D38" s="72" t="s">
        <v>402</v>
      </c>
      <c r="E38" s="1067"/>
      <c r="F38" s="53"/>
      <c r="G38" s="40"/>
      <c r="H38" s="40"/>
      <c r="I38" s="40"/>
      <c r="J38" s="1384"/>
      <c r="K38" s="44"/>
      <c r="L38" s="54"/>
      <c r="M38" s="47">
        <v>2</v>
      </c>
      <c r="N38" s="40">
        <v>1</v>
      </c>
      <c r="O38" s="40"/>
      <c r="P38" s="40"/>
      <c r="Q38" s="1380">
        <v>1</v>
      </c>
      <c r="R38" s="40" t="s">
        <v>9</v>
      </c>
      <c r="S38" s="61">
        <v>2</v>
      </c>
      <c r="T38" s="138">
        <f t="shared" si="4"/>
        <v>0</v>
      </c>
      <c r="U38">
        <f t="shared" si="2"/>
        <v>0.42857142857142855</v>
      </c>
    </row>
    <row r="39" spans="1:21" ht="15" customHeight="1" thickBot="1">
      <c r="A39" s="1745"/>
      <c r="B39" s="34">
        <v>18</v>
      </c>
      <c r="C39" s="18" t="s">
        <v>64</v>
      </c>
      <c r="D39" s="75" t="s">
        <v>151</v>
      </c>
      <c r="E39" s="1206"/>
      <c r="F39" s="55"/>
      <c r="G39" s="41"/>
      <c r="H39" s="41">
        <v>2</v>
      </c>
      <c r="I39" s="41"/>
      <c r="J39" s="1390">
        <f>T39</f>
        <v>1.4285714285714286</v>
      </c>
      <c r="K39" s="41" t="s">
        <v>9</v>
      </c>
      <c r="L39" s="43">
        <v>2</v>
      </c>
      <c r="M39" s="59"/>
      <c r="N39" s="41"/>
      <c r="O39" s="41"/>
      <c r="P39" s="41"/>
      <c r="Q39" s="1390"/>
      <c r="R39" s="41"/>
      <c r="S39" s="43"/>
      <c r="T39" s="138">
        <f t="shared" si="4"/>
        <v>1.4285714285714286</v>
      </c>
      <c r="U39">
        <f t="shared" si="2"/>
        <v>0</v>
      </c>
    </row>
    <row r="40" spans="1:21" ht="13.5" customHeight="1">
      <c r="A40" s="1681"/>
      <c r="B40" s="1683"/>
      <c r="C40" s="1684" t="s">
        <v>38</v>
      </c>
      <c r="D40" s="1685"/>
      <c r="E40" s="1685"/>
      <c r="F40" s="30">
        <f>SUM(F20:F37)</f>
        <v>14</v>
      </c>
      <c r="G40" s="31">
        <f>SUM(G20:G37)</f>
        <v>0</v>
      </c>
      <c r="H40" s="31">
        <f>SUM(H20:H37)</f>
        <v>9</v>
      </c>
      <c r="I40" s="31">
        <f>SUM(I20:I37)</f>
        <v>2</v>
      </c>
      <c r="J40" s="77">
        <f>SUM(J20:J37)</f>
        <v>26.428571428571427</v>
      </c>
      <c r="K40" s="62" t="s">
        <v>26</v>
      </c>
      <c r="L40" s="1689">
        <f aca="true" t="shared" si="5" ref="L40:Q40">SUM(L20:L37)</f>
        <v>30</v>
      </c>
      <c r="M40" s="49">
        <f t="shared" si="5"/>
        <v>15</v>
      </c>
      <c r="N40" s="31">
        <f t="shared" si="5"/>
        <v>0</v>
      </c>
      <c r="O40" s="31">
        <f t="shared" si="5"/>
        <v>8</v>
      </c>
      <c r="P40" s="31">
        <f t="shared" si="5"/>
        <v>4</v>
      </c>
      <c r="Q40" s="1389">
        <f t="shared" si="5"/>
        <v>24.428571428571427</v>
      </c>
      <c r="R40" s="63" t="s">
        <v>26</v>
      </c>
      <c r="S40" s="1714">
        <f>SUM(S20:S37)</f>
        <v>30</v>
      </c>
      <c r="T40" s="138">
        <f t="shared" si="4"/>
        <v>26.428571428571427</v>
      </c>
      <c r="U40">
        <f t="shared" si="2"/>
        <v>24.428571428571427</v>
      </c>
    </row>
    <row r="41" spans="1:21" ht="13.5" customHeight="1">
      <c r="A41" s="1682"/>
      <c r="B41" s="1683"/>
      <c r="C41" s="1684"/>
      <c r="D41" s="1686"/>
      <c r="E41" s="1685"/>
      <c r="F41" s="1717">
        <f>F40+G40+H40+I40</f>
        <v>25</v>
      </c>
      <c r="G41" s="1718"/>
      <c r="H41" s="1718"/>
      <c r="I41" s="1718"/>
      <c r="J41" s="1719"/>
      <c r="K41" s="290" t="s">
        <v>69</v>
      </c>
      <c r="L41" s="1690"/>
      <c r="M41" s="1718">
        <f>M40+N40+O40+P40</f>
        <v>27</v>
      </c>
      <c r="N41" s="1718"/>
      <c r="O41" s="1718"/>
      <c r="P41" s="1718"/>
      <c r="Q41" s="1719"/>
      <c r="R41" s="63" t="s">
        <v>69</v>
      </c>
      <c r="S41" s="1715"/>
      <c r="T41" s="138">
        <f t="shared" si="4"/>
        <v>-25</v>
      </c>
      <c r="U41">
        <f t="shared" si="2"/>
        <v>-27</v>
      </c>
    </row>
    <row r="42" spans="1:19" ht="13.5" customHeight="1" thickBot="1">
      <c r="A42" s="1682"/>
      <c r="B42" s="1683"/>
      <c r="C42" s="1687"/>
      <c r="D42" s="1688"/>
      <c r="E42" s="1688"/>
      <c r="F42" s="1720"/>
      <c r="G42" s="1721"/>
      <c r="H42" s="1721"/>
      <c r="I42" s="1721"/>
      <c r="J42" s="1722"/>
      <c r="K42" s="64" t="s">
        <v>27</v>
      </c>
      <c r="L42" s="1691"/>
      <c r="M42" s="1721"/>
      <c r="N42" s="1721"/>
      <c r="O42" s="1721"/>
      <c r="P42" s="1721"/>
      <c r="Q42" s="1722"/>
      <c r="R42" s="65" t="s">
        <v>29</v>
      </c>
      <c r="S42" s="1716"/>
    </row>
    <row r="43" spans="1:19" ht="31.5" customHeight="1">
      <c r="A43" s="1742" t="s">
        <v>401</v>
      </c>
      <c r="B43" s="1742"/>
      <c r="C43" s="1742"/>
      <c r="D43" s="1742"/>
      <c r="E43" s="1742"/>
      <c r="F43" s="1742"/>
      <c r="G43" s="1742"/>
      <c r="H43" s="1742"/>
      <c r="I43" s="1742"/>
      <c r="J43" s="1742"/>
      <c r="K43" s="1742"/>
      <c r="L43" s="1742"/>
      <c r="M43" s="1742"/>
      <c r="N43" s="1742"/>
      <c r="O43" s="1742"/>
      <c r="P43" s="1742"/>
      <c r="Q43" s="1742"/>
      <c r="R43" s="1742"/>
      <c r="S43" s="1742"/>
    </row>
    <row r="44" spans="1:19" ht="13.5" customHeight="1">
      <c r="A44" s="671" t="s">
        <v>734</v>
      </c>
      <c r="B44" s="1042"/>
      <c r="C44" s="1042"/>
      <c r="D44" s="1042"/>
      <c r="E44" s="1042"/>
      <c r="F44" s="1042"/>
      <c r="G44" s="1042"/>
      <c r="H44" s="1042"/>
      <c r="I44" s="1042"/>
      <c r="J44" s="1042"/>
      <c r="K44" s="1042"/>
      <c r="L44" s="1042"/>
      <c r="M44" s="1042"/>
      <c r="N44" s="1042"/>
      <c r="O44" s="1042"/>
      <c r="P44" s="1042"/>
      <c r="Q44" s="1042"/>
      <c r="R44" s="1042"/>
      <c r="S44" s="1042"/>
    </row>
    <row r="45" spans="1:19" ht="13.5" customHeight="1">
      <c r="A45" s="671" t="s">
        <v>733</v>
      </c>
      <c r="B45" s="1042"/>
      <c r="C45" s="1042"/>
      <c r="D45" s="1042"/>
      <c r="E45" s="1042"/>
      <c r="F45" s="1042"/>
      <c r="G45" s="1042"/>
      <c r="H45" s="1042"/>
      <c r="I45" s="1042"/>
      <c r="J45" s="1042"/>
      <c r="K45" s="1042"/>
      <c r="L45" s="1042"/>
      <c r="M45" s="1042"/>
      <c r="N45" s="1042"/>
      <c r="O45" s="1042"/>
      <c r="P45" s="1042"/>
      <c r="Q45" s="1042"/>
      <c r="R45" s="1042"/>
      <c r="S45" s="1042"/>
    </row>
    <row r="46" spans="1:19" ht="13.5" customHeight="1">
      <c r="A46" s="671"/>
      <c r="B46" s="1042"/>
      <c r="C46" s="1042"/>
      <c r="D46" s="1042"/>
      <c r="E46" s="1042"/>
      <c r="F46" s="1042"/>
      <c r="G46" s="1042"/>
      <c r="H46" s="1042"/>
      <c r="I46" s="1042"/>
      <c r="J46" s="1042"/>
      <c r="K46" s="1042"/>
      <c r="L46" s="1042"/>
      <c r="M46" s="1042"/>
      <c r="N46" s="1042"/>
      <c r="O46" s="1042"/>
      <c r="P46" s="1042"/>
      <c r="Q46" s="1042"/>
      <c r="R46" s="1042"/>
      <c r="S46" s="1042"/>
    </row>
    <row r="47" spans="3:14" ht="12.75">
      <c r="C47" s="3" t="s">
        <v>34</v>
      </c>
      <c r="D47" s="3"/>
      <c r="E47" s="1"/>
      <c r="F47" s="1"/>
      <c r="G47" s="1"/>
      <c r="H47" s="1"/>
      <c r="I47" s="1"/>
      <c r="J47" s="1"/>
      <c r="K47" s="1"/>
      <c r="L47" s="1"/>
      <c r="M47" s="1"/>
      <c r="N47" s="3" t="s">
        <v>35</v>
      </c>
    </row>
    <row r="48" spans="3:14" ht="12.75">
      <c r="C48" s="2" t="s">
        <v>37</v>
      </c>
      <c r="D48" s="2"/>
      <c r="N48" s="2" t="s">
        <v>36</v>
      </c>
    </row>
    <row r="57" ht="12.75">
      <c r="G57" s="1"/>
    </row>
  </sheetData>
  <sheetProtection/>
  <mergeCells count="48">
    <mergeCell ref="A43:S43"/>
    <mergeCell ref="A14:A19"/>
    <mergeCell ref="A38:A39"/>
    <mergeCell ref="J34:J35"/>
    <mergeCell ref="Q36:Q37"/>
    <mergeCell ref="S36:S37"/>
    <mergeCell ref="S34:S35"/>
    <mergeCell ref="N36:N37"/>
    <mergeCell ref="O36:O37"/>
    <mergeCell ref="P36:P37"/>
    <mergeCell ref="S40:S42"/>
    <mergeCell ref="F41:J42"/>
    <mergeCell ref="M41:Q42"/>
    <mergeCell ref="E14:E19"/>
    <mergeCell ref="F14:L16"/>
    <mergeCell ref="M14:S16"/>
    <mergeCell ref="F17:J18"/>
    <mergeCell ref="S17:S19"/>
    <mergeCell ref="K17:K19"/>
    <mergeCell ref="L17:L19"/>
    <mergeCell ref="M17:Q18"/>
    <mergeCell ref="Q34:Q35"/>
    <mergeCell ref="K34:K35"/>
    <mergeCell ref="L34:L35"/>
    <mergeCell ref="B14:B19"/>
    <mergeCell ref="C14:C19"/>
    <mergeCell ref="D14:D19"/>
    <mergeCell ref="I34:I35"/>
    <mergeCell ref="B34:B35"/>
    <mergeCell ref="R34:R35"/>
    <mergeCell ref="F34:F35"/>
    <mergeCell ref="R17:R19"/>
    <mergeCell ref="A40:A42"/>
    <mergeCell ref="B40:B42"/>
    <mergeCell ref="C40:E42"/>
    <mergeCell ref="L40:L42"/>
    <mergeCell ref="R36:R37"/>
    <mergeCell ref="E34:E35"/>
    <mergeCell ref="M36:M37"/>
    <mergeCell ref="B36:B37"/>
    <mergeCell ref="O34:O35"/>
    <mergeCell ref="P34:P35"/>
    <mergeCell ref="A20:A33"/>
    <mergeCell ref="A34:A37"/>
    <mergeCell ref="M34:M35"/>
    <mergeCell ref="N34:N35"/>
    <mergeCell ref="G34:G35"/>
    <mergeCell ref="H34:H35"/>
  </mergeCells>
  <printOptions/>
  <pageMargins left="0.5" right="0" top="0.75" bottom="0.75" header="0.5" footer="0.5"/>
  <pageSetup horizontalDpi="600" verticalDpi="600"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1"/>
  </sheetPr>
  <dimension ref="A1:V50"/>
  <sheetViews>
    <sheetView zoomScale="85" zoomScaleNormal="85" zoomScalePageLayoutView="0" workbookViewId="0" topLeftCell="A1">
      <selection activeCell="K1" sqref="K1:R4"/>
    </sheetView>
  </sheetViews>
  <sheetFormatPr defaultColWidth="9.140625" defaultRowHeight="12.75"/>
  <cols>
    <col min="1" max="1" width="3.28125" style="0" customWidth="1"/>
    <col min="2" max="2" width="3.140625" style="0" customWidth="1"/>
    <col min="3" max="3" width="30.57421875" style="0" customWidth="1"/>
    <col min="4" max="4" width="9.57421875" style="0" customWidth="1"/>
    <col min="5" max="5" width="6.00390625" style="0" customWidth="1"/>
    <col min="6" max="6" width="3.421875" style="0" customWidth="1"/>
    <col min="7" max="9" width="2.7109375" style="0" customWidth="1"/>
    <col min="10" max="10" width="2.421875" style="0" customWidth="1"/>
    <col min="11" max="11" width="3.8515625" style="0" customWidth="1"/>
    <col min="12" max="12" width="3.421875" style="0" customWidth="1"/>
    <col min="13" max="16" width="3.140625" style="0" customWidth="1"/>
    <col min="17" max="17" width="3.00390625" style="0" customWidth="1"/>
    <col min="18" max="18" width="3.7109375" style="0" customWidth="1"/>
    <col min="19" max="19" width="3.28125" style="0" customWidth="1"/>
    <col min="20" max="22" width="9.140625" style="0" hidden="1" customWidth="1"/>
    <col min="23" max="23" width="9.140625" style="0" customWidth="1"/>
  </cols>
  <sheetData>
    <row r="1" spans="1:19" ht="17.25" customHeight="1">
      <c r="A1" s="753" t="s">
        <v>1</v>
      </c>
      <c r="B1" s="9"/>
      <c r="E1" s="2"/>
      <c r="K1" s="671" t="s">
        <v>967</v>
      </c>
      <c r="L1" s="671"/>
      <c r="M1" s="671"/>
      <c r="N1" s="671"/>
      <c r="O1" s="671"/>
      <c r="P1" s="671"/>
      <c r="Q1" s="671"/>
      <c r="R1" s="671"/>
      <c r="S1" s="671"/>
    </row>
    <row r="2" spans="1:19" ht="12.75" customHeight="1">
      <c r="A2" s="785" t="s">
        <v>0</v>
      </c>
      <c r="B2" s="9"/>
      <c r="E2" s="2"/>
      <c r="K2" s="671"/>
      <c r="L2" s="671"/>
      <c r="M2" s="671"/>
      <c r="N2" s="671"/>
      <c r="O2" s="671"/>
      <c r="P2" s="671"/>
      <c r="Q2" s="671"/>
      <c r="R2" s="671"/>
      <c r="S2" s="671"/>
    </row>
    <row r="3" spans="1:19" ht="12" customHeight="1">
      <c r="A3" s="751" t="s">
        <v>744</v>
      </c>
      <c r="B3" s="9"/>
      <c r="E3" s="2"/>
      <c r="K3" s="671"/>
      <c r="L3" s="671"/>
      <c r="M3" s="671"/>
      <c r="N3" s="671" t="s">
        <v>968</v>
      </c>
      <c r="O3" s="671"/>
      <c r="P3" s="671"/>
      <c r="Q3" s="671"/>
      <c r="R3" s="671"/>
      <c r="S3" s="671"/>
    </row>
    <row r="4" spans="1:18" ht="11.25" customHeight="1">
      <c r="A4" s="751" t="s">
        <v>743</v>
      </c>
      <c r="B4" s="9"/>
      <c r="E4" s="2"/>
      <c r="K4" s="671" t="s">
        <v>970</v>
      </c>
      <c r="L4" s="671"/>
      <c r="M4" s="671"/>
      <c r="N4" s="671"/>
      <c r="O4" s="671"/>
      <c r="P4" s="671"/>
      <c r="Q4" s="671"/>
      <c r="R4" s="671"/>
    </row>
    <row r="5" spans="1:5" ht="12" customHeight="1">
      <c r="A5" s="751" t="s">
        <v>825</v>
      </c>
      <c r="B5" s="9"/>
      <c r="E5" s="2"/>
    </row>
    <row r="6" spans="1:5" ht="13.5" customHeight="1">
      <c r="A6" s="1" t="s">
        <v>938</v>
      </c>
      <c r="B6" s="9"/>
      <c r="E6" s="2"/>
    </row>
    <row r="7" spans="1:5" ht="13.5" customHeight="1">
      <c r="A7" s="751" t="s">
        <v>3</v>
      </c>
      <c r="B7" s="9"/>
      <c r="E7" s="2"/>
    </row>
    <row r="8" spans="1:5" ht="12.75">
      <c r="A8" s="751" t="s">
        <v>773</v>
      </c>
      <c r="E8" s="2"/>
    </row>
    <row r="9" ht="12.75">
      <c r="A9" s="678" t="s">
        <v>781</v>
      </c>
    </row>
    <row r="10" ht="18">
      <c r="G10" s="32" t="s">
        <v>4</v>
      </c>
    </row>
    <row r="11" spans="1:5" ht="13.5" thickBot="1">
      <c r="A11" s="1" t="s">
        <v>729</v>
      </c>
      <c r="E11" s="2"/>
    </row>
    <row r="12" spans="1:19" ht="8.25" customHeight="1">
      <c r="A12" s="1681"/>
      <c r="B12" s="1964" t="s">
        <v>33</v>
      </c>
      <c r="C12" s="1706" t="s">
        <v>5</v>
      </c>
      <c r="D12" s="1590" t="s">
        <v>30</v>
      </c>
      <c r="E12" s="1967" t="s">
        <v>198</v>
      </c>
      <c r="F12" s="1726" t="s">
        <v>6</v>
      </c>
      <c r="G12" s="1706"/>
      <c r="H12" s="1706"/>
      <c r="I12" s="1706"/>
      <c r="J12" s="1706"/>
      <c r="K12" s="1706"/>
      <c r="L12" s="1727"/>
      <c r="M12" s="1730" t="s">
        <v>7</v>
      </c>
      <c r="N12" s="1706"/>
      <c r="O12" s="1706"/>
      <c r="P12" s="1706"/>
      <c r="Q12" s="1706"/>
      <c r="R12" s="1706"/>
      <c r="S12" s="1727"/>
    </row>
    <row r="13" spans="1:19" ht="8.25" customHeight="1">
      <c r="A13" s="1681"/>
      <c r="B13" s="1965"/>
      <c r="C13" s="1707"/>
      <c r="D13" s="1593"/>
      <c r="E13" s="1968"/>
      <c r="F13" s="1728"/>
      <c r="G13" s="1709"/>
      <c r="H13" s="1709"/>
      <c r="I13" s="1709"/>
      <c r="J13" s="1709"/>
      <c r="K13" s="1709"/>
      <c r="L13" s="1729"/>
      <c r="M13" s="1731"/>
      <c r="N13" s="1709"/>
      <c r="O13" s="1709"/>
      <c r="P13" s="1709"/>
      <c r="Q13" s="1709"/>
      <c r="R13" s="1709"/>
      <c r="S13" s="1729"/>
    </row>
    <row r="14" spans="1:19" ht="8.25" customHeight="1">
      <c r="A14" s="1681"/>
      <c r="B14" s="1965"/>
      <c r="C14" s="1707"/>
      <c r="D14" s="1593"/>
      <c r="E14" s="1968"/>
      <c r="F14" s="1728"/>
      <c r="G14" s="1709"/>
      <c r="H14" s="1709"/>
      <c r="I14" s="1709"/>
      <c r="J14" s="1709"/>
      <c r="K14" s="1709"/>
      <c r="L14" s="1729"/>
      <c r="M14" s="1731"/>
      <c r="N14" s="1709"/>
      <c r="O14" s="1709"/>
      <c r="P14" s="1709"/>
      <c r="Q14" s="1709"/>
      <c r="R14" s="1709"/>
      <c r="S14" s="1729"/>
    </row>
    <row r="15" spans="1:19" ht="8.25" customHeight="1">
      <c r="A15" s="1681"/>
      <c r="B15" s="1965"/>
      <c r="C15" s="1707"/>
      <c r="D15" s="1593"/>
      <c r="E15" s="1968"/>
      <c r="F15" s="1732" t="s">
        <v>31</v>
      </c>
      <c r="G15" s="1698"/>
      <c r="H15" s="1698"/>
      <c r="I15" s="1698"/>
      <c r="J15" s="1698"/>
      <c r="K15" s="1961" t="s">
        <v>40</v>
      </c>
      <c r="L15" s="1970" t="s">
        <v>8</v>
      </c>
      <c r="M15" s="1697" t="s">
        <v>31</v>
      </c>
      <c r="N15" s="1698"/>
      <c r="O15" s="1698"/>
      <c r="P15" s="1698"/>
      <c r="Q15" s="1698"/>
      <c r="R15" s="1973" t="s">
        <v>40</v>
      </c>
      <c r="S15" s="1976" t="s">
        <v>8</v>
      </c>
    </row>
    <row r="16" spans="1:19" ht="8.25" customHeight="1">
      <c r="A16" s="1681"/>
      <c r="B16" s="1965"/>
      <c r="C16" s="1707"/>
      <c r="D16" s="1593"/>
      <c r="E16" s="1968"/>
      <c r="F16" s="1732"/>
      <c r="G16" s="1698"/>
      <c r="H16" s="1698"/>
      <c r="I16" s="1698"/>
      <c r="J16" s="1698"/>
      <c r="K16" s="1962"/>
      <c r="L16" s="1971"/>
      <c r="M16" s="1697"/>
      <c r="N16" s="1698"/>
      <c r="O16" s="1698"/>
      <c r="P16" s="1698"/>
      <c r="Q16" s="1698"/>
      <c r="R16" s="1974"/>
      <c r="S16" s="1977"/>
    </row>
    <row r="17" spans="1:19" ht="13.5" thickBot="1">
      <c r="A17" s="1681"/>
      <c r="B17" s="2270"/>
      <c r="C17" s="2271"/>
      <c r="D17" s="1615"/>
      <c r="E17" s="2272"/>
      <c r="F17" s="58" t="s">
        <v>9</v>
      </c>
      <c r="G17" s="42" t="s">
        <v>10</v>
      </c>
      <c r="H17" s="42" t="s">
        <v>11</v>
      </c>
      <c r="I17" s="42" t="s">
        <v>12</v>
      </c>
      <c r="J17" s="42" t="s">
        <v>32</v>
      </c>
      <c r="K17" s="1963"/>
      <c r="L17" s="1972"/>
      <c r="M17" s="48" t="s">
        <v>9</v>
      </c>
      <c r="N17" s="42" t="s">
        <v>10</v>
      </c>
      <c r="O17" s="42" t="s">
        <v>11</v>
      </c>
      <c r="P17" s="42" t="s">
        <v>12</v>
      </c>
      <c r="Q17" s="42" t="s">
        <v>32</v>
      </c>
      <c r="R17" s="1975"/>
      <c r="S17" s="1978"/>
    </row>
    <row r="18" spans="1:22" ht="24.75" customHeight="1">
      <c r="A18" s="2276" t="s">
        <v>13</v>
      </c>
      <c r="B18" s="665">
        <v>1</v>
      </c>
      <c r="C18" s="16" t="s">
        <v>772</v>
      </c>
      <c r="D18" s="72" t="s">
        <v>764</v>
      </c>
      <c r="E18" s="1370"/>
      <c r="F18" s="1371">
        <v>3</v>
      </c>
      <c r="G18" s="1243"/>
      <c r="H18" s="1243">
        <v>2</v>
      </c>
      <c r="I18" s="1243">
        <v>2</v>
      </c>
      <c r="J18" s="1386">
        <f>U18</f>
        <v>5</v>
      </c>
      <c r="K18" s="1244" t="s">
        <v>15</v>
      </c>
      <c r="L18" s="1245">
        <v>7</v>
      </c>
      <c r="M18" s="57"/>
      <c r="N18" s="56"/>
      <c r="O18" s="56"/>
      <c r="P18" s="56"/>
      <c r="Q18" s="1386"/>
      <c r="R18" s="1246"/>
      <c r="S18" s="1247"/>
      <c r="T18" s="103"/>
      <c r="U18" s="138">
        <f aca="true" t="shared" si="0" ref="U18:U41">((24*L18)-(F18+G18+H18+I18)*14)/14</f>
        <v>5</v>
      </c>
      <c r="V18">
        <f aca="true" t="shared" si="1" ref="V18:V38">(((24*S18)-(M18+N18+O18+P18)*14))/14</f>
        <v>0</v>
      </c>
    </row>
    <row r="19" spans="1:22" ht="16.5" customHeight="1">
      <c r="A19" s="2277"/>
      <c r="B19" s="1359">
        <v>2</v>
      </c>
      <c r="C19" s="17" t="s">
        <v>763</v>
      </c>
      <c r="D19" s="73" t="s">
        <v>762</v>
      </c>
      <c r="E19" s="1369"/>
      <c r="F19" s="1214">
        <v>2</v>
      </c>
      <c r="G19" s="1213"/>
      <c r="H19" s="1213"/>
      <c r="I19" s="1213">
        <v>2</v>
      </c>
      <c r="J19" s="1383">
        <f>U19</f>
        <v>4.571428571428571</v>
      </c>
      <c r="K19" s="1232" t="s">
        <v>15</v>
      </c>
      <c r="L19" s="1231">
        <v>5</v>
      </c>
      <c r="M19" s="45"/>
      <c r="N19" s="38"/>
      <c r="O19" s="38"/>
      <c r="P19" s="38"/>
      <c r="Q19" s="1383"/>
      <c r="R19" s="1234"/>
      <c r="S19" s="1233"/>
      <c r="T19" s="103">
        <f>(S19*24-SUM(M19:P19)*14)/14</f>
        <v>0</v>
      </c>
      <c r="U19" s="138">
        <f t="shared" si="0"/>
        <v>4.571428571428571</v>
      </c>
      <c r="V19">
        <f t="shared" si="1"/>
        <v>0</v>
      </c>
    </row>
    <row r="20" spans="1:22" ht="24" customHeight="1">
      <c r="A20" s="2277"/>
      <c r="B20" s="1359">
        <v>3</v>
      </c>
      <c r="C20" s="17" t="s">
        <v>761</v>
      </c>
      <c r="D20" s="1387" t="s">
        <v>771</v>
      </c>
      <c r="E20" s="1369"/>
      <c r="F20" s="1214">
        <v>2</v>
      </c>
      <c r="G20" s="1213"/>
      <c r="H20" s="1213">
        <v>2</v>
      </c>
      <c r="I20" s="1213"/>
      <c r="J20" s="1383">
        <f>U20</f>
        <v>4.571428571428571</v>
      </c>
      <c r="K20" s="1232" t="s">
        <v>9</v>
      </c>
      <c r="L20" s="1231">
        <v>5</v>
      </c>
      <c r="M20" s="45"/>
      <c r="N20" s="38"/>
      <c r="O20" s="38"/>
      <c r="P20" s="38"/>
      <c r="Q20" s="1383"/>
      <c r="R20" s="1234"/>
      <c r="S20" s="1233"/>
      <c r="T20" s="103">
        <f>(S20*24-SUM(M20:P20)*14)/14</f>
        <v>0</v>
      </c>
      <c r="U20" s="138">
        <f t="shared" si="0"/>
        <v>4.571428571428571</v>
      </c>
      <c r="V20">
        <f t="shared" si="1"/>
        <v>0</v>
      </c>
    </row>
    <row r="21" spans="1:22" ht="15" customHeight="1">
      <c r="A21" s="2277"/>
      <c r="B21" s="1359">
        <v>4</v>
      </c>
      <c r="C21" s="17" t="s">
        <v>603</v>
      </c>
      <c r="D21" s="73" t="s">
        <v>760</v>
      </c>
      <c r="E21" s="1369"/>
      <c r="F21" s="1214">
        <v>1</v>
      </c>
      <c r="G21" s="1213"/>
      <c r="H21" s="1213">
        <v>1</v>
      </c>
      <c r="I21" s="1213"/>
      <c r="J21" s="1383">
        <f>U21</f>
        <v>1.4285714285714286</v>
      </c>
      <c r="K21" s="1232" t="s">
        <v>9</v>
      </c>
      <c r="L21" s="1231">
        <v>2</v>
      </c>
      <c r="M21" s="45"/>
      <c r="N21" s="38"/>
      <c r="O21" s="38"/>
      <c r="P21" s="38"/>
      <c r="Q21" s="1383"/>
      <c r="R21" s="1234"/>
      <c r="S21" s="1233"/>
      <c r="T21" s="103">
        <f>(S21*24-SUM(M21:P21)*14)/14</f>
        <v>0</v>
      </c>
      <c r="U21" s="138">
        <f t="shared" si="0"/>
        <v>1.4285714285714286</v>
      </c>
      <c r="V21">
        <f t="shared" si="1"/>
        <v>0</v>
      </c>
    </row>
    <row r="22" spans="1:22" ht="16.5" customHeight="1">
      <c r="A22" s="2277"/>
      <c r="B22" s="1359">
        <v>5</v>
      </c>
      <c r="C22" s="17" t="s">
        <v>83</v>
      </c>
      <c r="D22" s="1387" t="s">
        <v>770</v>
      </c>
      <c r="E22" s="1369"/>
      <c r="F22" s="1214"/>
      <c r="G22" s="1213"/>
      <c r="H22" s="1213"/>
      <c r="I22" s="1213"/>
      <c r="J22" s="1383"/>
      <c r="K22" s="1234"/>
      <c r="L22" s="1233"/>
      <c r="M22" s="106">
        <v>3</v>
      </c>
      <c r="N22" s="107"/>
      <c r="O22" s="107">
        <v>1</v>
      </c>
      <c r="P22" s="107">
        <v>1</v>
      </c>
      <c r="Q22" s="1385">
        <f>V22</f>
        <v>3.5714285714285716</v>
      </c>
      <c r="R22" s="78" t="s">
        <v>15</v>
      </c>
      <c r="S22" s="79">
        <v>5</v>
      </c>
      <c r="T22" s="103">
        <f>(S22*24-SUM(M22:P22)*14)/14</f>
        <v>3.5714285714285716</v>
      </c>
      <c r="U22" s="138">
        <f t="shared" si="0"/>
        <v>0</v>
      </c>
      <c r="V22">
        <f t="shared" si="1"/>
        <v>3.5714285714285716</v>
      </c>
    </row>
    <row r="23" spans="1:22" ht="16.5" customHeight="1">
      <c r="A23" s="2277"/>
      <c r="B23" s="1359">
        <v>6</v>
      </c>
      <c r="C23" s="17" t="s">
        <v>85</v>
      </c>
      <c r="D23" s="73" t="s">
        <v>759</v>
      </c>
      <c r="E23" s="1369"/>
      <c r="F23" s="45"/>
      <c r="G23" s="38"/>
      <c r="H23" s="38"/>
      <c r="I23" s="38"/>
      <c r="J23" s="1383"/>
      <c r="K23" s="1234"/>
      <c r="L23" s="1233"/>
      <c r="M23" s="106">
        <v>2</v>
      </c>
      <c r="N23" s="107"/>
      <c r="O23" s="107">
        <v>1</v>
      </c>
      <c r="P23" s="107"/>
      <c r="Q23" s="1385">
        <f>V23</f>
        <v>2.142857142857143</v>
      </c>
      <c r="R23" s="78" t="s">
        <v>9</v>
      </c>
      <c r="S23" s="79">
        <v>3</v>
      </c>
      <c r="T23" s="103"/>
      <c r="U23" s="138">
        <f t="shared" si="0"/>
        <v>0</v>
      </c>
      <c r="V23">
        <f t="shared" si="1"/>
        <v>2.142857142857143</v>
      </c>
    </row>
    <row r="24" spans="1:22" ht="16.5" customHeight="1">
      <c r="A24" s="2277"/>
      <c r="B24" s="1359">
        <v>7</v>
      </c>
      <c r="C24" s="17" t="s">
        <v>602</v>
      </c>
      <c r="D24" s="73" t="s">
        <v>160</v>
      </c>
      <c r="E24" s="1369"/>
      <c r="F24" s="45"/>
      <c r="G24" s="38"/>
      <c r="H24" s="38"/>
      <c r="I24" s="38"/>
      <c r="J24" s="1383"/>
      <c r="K24" s="1212"/>
      <c r="L24" s="1211"/>
      <c r="M24" s="1214">
        <v>1</v>
      </c>
      <c r="N24" s="1213"/>
      <c r="O24" s="1213">
        <v>1</v>
      </c>
      <c r="P24" s="1213"/>
      <c r="Q24" s="1385">
        <f>V24</f>
        <v>1.4285714285714286</v>
      </c>
      <c r="R24" s="1232" t="s">
        <v>9</v>
      </c>
      <c r="S24" s="1231">
        <v>2</v>
      </c>
      <c r="T24" s="103"/>
      <c r="U24" s="138">
        <f t="shared" si="0"/>
        <v>0</v>
      </c>
      <c r="V24">
        <f t="shared" si="1"/>
        <v>1.4285714285714286</v>
      </c>
    </row>
    <row r="25" spans="1:22" ht="15.75" customHeight="1">
      <c r="A25" s="2277"/>
      <c r="B25" s="1359">
        <v>8</v>
      </c>
      <c r="C25" s="1388" t="s">
        <v>769</v>
      </c>
      <c r="D25" s="1387" t="s">
        <v>768</v>
      </c>
      <c r="E25" s="76"/>
      <c r="F25" s="51"/>
      <c r="G25" s="38"/>
      <c r="H25" s="38"/>
      <c r="I25" s="38"/>
      <c r="J25" s="1383"/>
      <c r="K25" s="22"/>
      <c r="L25" s="23"/>
      <c r="M25" s="45">
        <v>2</v>
      </c>
      <c r="N25" s="38"/>
      <c r="O25" s="38"/>
      <c r="P25" s="38">
        <v>1</v>
      </c>
      <c r="Q25" s="1383">
        <f>U25</f>
        <v>0</v>
      </c>
      <c r="R25" s="24" t="s">
        <v>15</v>
      </c>
      <c r="S25" s="25">
        <v>4</v>
      </c>
      <c r="T25" s="103"/>
      <c r="U25" s="138">
        <f t="shared" si="0"/>
        <v>0</v>
      </c>
      <c r="V25">
        <f t="shared" si="1"/>
        <v>3.857142857142857</v>
      </c>
    </row>
    <row r="26" spans="1:22" ht="24" customHeight="1">
      <c r="A26" s="2277"/>
      <c r="B26" s="1359">
        <v>9</v>
      </c>
      <c r="C26" s="17" t="s">
        <v>780</v>
      </c>
      <c r="D26" s="73" t="s">
        <v>767</v>
      </c>
      <c r="E26" s="1369"/>
      <c r="F26" s="1400"/>
      <c r="G26" s="1399"/>
      <c r="H26" s="1399"/>
      <c r="I26" s="1399">
        <v>3</v>
      </c>
      <c r="J26" s="1401"/>
      <c r="K26" s="1402" t="s">
        <v>24</v>
      </c>
      <c r="L26" s="1403">
        <v>2</v>
      </c>
      <c r="M26" s="1404"/>
      <c r="N26" s="1399"/>
      <c r="O26" s="1399"/>
      <c r="P26" s="1399">
        <v>3</v>
      </c>
      <c r="Q26" s="1405"/>
      <c r="R26" s="1402" t="s">
        <v>24</v>
      </c>
      <c r="S26" s="1406">
        <v>3</v>
      </c>
      <c r="T26" s="103"/>
      <c r="U26" s="138">
        <f t="shared" si="0"/>
        <v>0.42857142857142855</v>
      </c>
      <c r="V26">
        <f t="shared" si="1"/>
        <v>2.142857142857143</v>
      </c>
    </row>
    <row r="27" spans="1:22" ht="16.5" customHeight="1">
      <c r="A27" s="2277"/>
      <c r="B27" s="1359">
        <v>10</v>
      </c>
      <c r="C27" s="17" t="s">
        <v>84</v>
      </c>
      <c r="D27" s="1387" t="s">
        <v>766</v>
      </c>
      <c r="E27" s="1369"/>
      <c r="F27" s="45"/>
      <c r="G27" s="38"/>
      <c r="H27" s="38"/>
      <c r="I27" s="38"/>
      <c r="J27" s="1383"/>
      <c r="K27" s="1234"/>
      <c r="L27" s="1233"/>
      <c r="M27" s="106">
        <v>2</v>
      </c>
      <c r="N27" s="107"/>
      <c r="O27" s="107">
        <v>1</v>
      </c>
      <c r="P27" s="107"/>
      <c r="Q27" s="1385">
        <v>1</v>
      </c>
      <c r="R27" s="78" t="s">
        <v>9</v>
      </c>
      <c r="S27" s="79">
        <v>2</v>
      </c>
      <c r="T27" s="103">
        <f>(S27*24-SUM(M27:P27)*14)/14</f>
        <v>0.42857142857142855</v>
      </c>
      <c r="U27" s="138">
        <f t="shared" si="0"/>
        <v>0</v>
      </c>
      <c r="V27">
        <f t="shared" si="1"/>
        <v>0.42857142857142855</v>
      </c>
    </row>
    <row r="28" spans="1:22" ht="27.75" customHeight="1">
      <c r="A28" s="2277"/>
      <c r="B28" s="1359">
        <v>11</v>
      </c>
      <c r="C28" s="17" t="s">
        <v>784</v>
      </c>
      <c r="D28" s="73" t="s">
        <v>758</v>
      </c>
      <c r="E28" s="1369"/>
      <c r="F28" s="1377"/>
      <c r="G28" s="1228"/>
      <c r="H28" s="1228"/>
      <c r="I28" s="1228"/>
      <c r="J28" s="1383"/>
      <c r="K28" s="1376"/>
      <c r="L28" s="1226"/>
      <c r="M28" s="106"/>
      <c r="N28" s="107"/>
      <c r="O28" s="107"/>
      <c r="P28" s="107"/>
      <c r="Q28" s="1385"/>
      <c r="R28" s="78" t="s">
        <v>196</v>
      </c>
      <c r="S28" s="1375" t="s">
        <v>163</v>
      </c>
      <c r="T28" s="103">
        <f>(S23*24-SUM(M23:P23)*14)/14</f>
        <v>2.142857142857143</v>
      </c>
      <c r="U28" s="138">
        <f t="shared" si="0"/>
        <v>0</v>
      </c>
      <c r="V28">
        <f t="shared" si="1"/>
        <v>-17.142857142857142</v>
      </c>
    </row>
    <row r="29" spans="1:22" ht="15" customHeight="1" thickBot="1">
      <c r="A29" s="2278"/>
      <c r="B29" s="1374">
        <v>12</v>
      </c>
      <c r="C29" s="85" t="s">
        <v>757</v>
      </c>
      <c r="D29" s="86" t="s">
        <v>756</v>
      </c>
      <c r="E29" s="1373"/>
      <c r="F29" s="57"/>
      <c r="G29" s="56"/>
      <c r="H29" s="56"/>
      <c r="I29" s="56"/>
      <c r="J29" s="1386"/>
      <c r="K29" s="1363"/>
      <c r="L29" s="1372"/>
      <c r="M29" s="1371">
        <v>1</v>
      </c>
      <c r="N29" s="1243"/>
      <c r="O29" s="1243"/>
      <c r="P29" s="1243">
        <v>2</v>
      </c>
      <c r="Q29" s="1385">
        <f>V29</f>
        <v>3.857142857142857</v>
      </c>
      <c r="R29" s="1244" t="s">
        <v>9</v>
      </c>
      <c r="S29" s="1245">
        <v>4</v>
      </c>
      <c r="T29" s="103">
        <f>(S24*24-SUM(M24:P24)*14)/14</f>
        <v>1.4285714285714286</v>
      </c>
      <c r="U29" s="138">
        <f t="shared" si="0"/>
        <v>0</v>
      </c>
      <c r="V29">
        <f t="shared" si="1"/>
        <v>3.857142857142857</v>
      </c>
    </row>
    <row r="30" spans="1:22" ht="38.25" customHeight="1">
      <c r="A30" s="2276" t="s">
        <v>51</v>
      </c>
      <c r="B30" s="1706">
        <v>13</v>
      </c>
      <c r="C30" s="16" t="s">
        <v>755</v>
      </c>
      <c r="D30" s="2275" t="s">
        <v>754</v>
      </c>
      <c r="E30" s="2283"/>
      <c r="F30" s="1670"/>
      <c r="G30" s="1665"/>
      <c r="H30" s="1665"/>
      <c r="I30" s="1665"/>
      <c r="J30" s="2267"/>
      <c r="K30" s="1989"/>
      <c r="L30" s="1981"/>
      <c r="M30" s="1670">
        <v>2</v>
      </c>
      <c r="N30" s="1665"/>
      <c r="O30" s="1665">
        <v>2</v>
      </c>
      <c r="P30" s="1665"/>
      <c r="Q30" s="2267">
        <f>V30</f>
        <v>4.571428571428571</v>
      </c>
      <c r="R30" s="1979" t="s">
        <v>15</v>
      </c>
      <c r="S30" s="1981">
        <v>5</v>
      </c>
      <c r="T30" s="103">
        <f aca="true" t="shared" si="2" ref="T30:T38">(S30*24-SUM(M30:P30)*14)/14</f>
        <v>4.571428571428571</v>
      </c>
      <c r="U30" s="138">
        <f t="shared" si="0"/>
        <v>0</v>
      </c>
      <c r="V30">
        <f t="shared" si="1"/>
        <v>4.571428571428571</v>
      </c>
    </row>
    <row r="31" spans="1:22" ht="12.75" customHeight="1">
      <c r="A31" s="2277"/>
      <c r="B31" s="1709"/>
      <c r="C31" s="17" t="s">
        <v>753</v>
      </c>
      <c r="D31" s="1985"/>
      <c r="E31" s="2284"/>
      <c r="F31" s="1988"/>
      <c r="G31" s="1980"/>
      <c r="H31" s="1980"/>
      <c r="I31" s="1980"/>
      <c r="J31" s="2273"/>
      <c r="K31" s="1990"/>
      <c r="L31" s="1982"/>
      <c r="M31" s="1988"/>
      <c r="N31" s="1980"/>
      <c r="O31" s="1980"/>
      <c r="P31" s="1980"/>
      <c r="Q31" s="2273"/>
      <c r="R31" s="1980"/>
      <c r="S31" s="1982"/>
      <c r="T31" s="103">
        <f t="shared" si="2"/>
        <v>0</v>
      </c>
      <c r="U31" s="138">
        <f t="shared" si="0"/>
        <v>0</v>
      </c>
      <c r="V31">
        <f t="shared" si="1"/>
        <v>0</v>
      </c>
    </row>
    <row r="32" spans="1:22" ht="25.5" customHeight="1">
      <c r="A32" s="2277"/>
      <c r="B32" s="1709">
        <v>14</v>
      </c>
      <c r="C32" s="17" t="s">
        <v>752</v>
      </c>
      <c r="D32" s="1985" t="s">
        <v>751</v>
      </c>
      <c r="E32" s="2285"/>
      <c r="F32" s="1671"/>
      <c r="G32" s="1666"/>
      <c r="H32" s="1666"/>
      <c r="I32" s="1666"/>
      <c r="J32" s="2268"/>
      <c r="K32" s="1983"/>
      <c r="L32" s="1984"/>
      <c r="M32" s="1671">
        <v>1</v>
      </c>
      <c r="N32" s="1666"/>
      <c r="O32" s="1666"/>
      <c r="P32" s="1666">
        <v>1</v>
      </c>
      <c r="Q32" s="2268">
        <f>V32</f>
        <v>1.4285714285714286</v>
      </c>
      <c r="R32" s="1983" t="s">
        <v>15</v>
      </c>
      <c r="S32" s="1984">
        <v>2</v>
      </c>
      <c r="T32" s="103">
        <f t="shared" si="2"/>
        <v>1.4285714285714286</v>
      </c>
      <c r="U32" s="138">
        <f t="shared" si="0"/>
        <v>0</v>
      </c>
      <c r="V32">
        <f t="shared" si="1"/>
        <v>1.4285714285714286</v>
      </c>
    </row>
    <row r="33" spans="1:22" ht="25.5" customHeight="1">
      <c r="A33" s="2277"/>
      <c r="B33" s="1709"/>
      <c r="C33" s="17" t="s">
        <v>750</v>
      </c>
      <c r="D33" s="1985"/>
      <c r="E33" s="2285"/>
      <c r="F33" s="1988"/>
      <c r="G33" s="1980"/>
      <c r="H33" s="1980"/>
      <c r="I33" s="1980"/>
      <c r="J33" s="2273"/>
      <c r="K33" s="1980"/>
      <c r="L33" s="1982"/>
      <c r="M33" s="1988"/>
      <c r="N33" s="1980"/>
      <c r="O33" s="1980"/>
      <c r="P33" s="1980"/>
      <c r="Q33" s="2273"/>
      <c r="R33" s="1980"/>
      <c r="S33" s="1982"/>
      <c r="T33" s="103">
        <f t="shared" si="2"/>
        <v>0</v>
      </c>
      <c r="U33" s="138">
        <f t="shared" si="0"/>
        <v>0</v>
      </c>
      <c r="V33">
        <f t="shared" si="1"/>
        <v>0</v>
      </c>
    </row>
    <row r="34" spans="1:22" ht="27" customHeight="1">
      <c r="A34" s="2277"/>
      <c r="B34" s="1709">
        <v>15</v>
      </c>
      <c r="C34" s="17" t="s">
        <v>749</v>
      </c>
      <c r="D34" s="1985" t="s">
        <v>748</v>
      </c>
      <c r="E34" s="2285"/>
      <c r="F34" s="1671">
        <v>2</v>
      </c>
      <c r="G34" s="1666"/>
      <c r="H34" s="1666"/>
      <c r="I34" s="1666">
        <v>2</v>
      </c>
      <c r="J34" s="2268">
        <f>U34</f>
        <v>2.857142857142857</v>
      </c>
      <c r="K34" s="1983" t="s">
        <v>15</v>
      </c>
      <c r="L34" s="1984">
        <v>4</v>
      </c>
      <c r="M34" s="1671"/>
      <c r="N34" s="1666"/>
      <c r="O34" s="1666"/>
      <c r="P34" s="1666"/>
      <c r="Q34" s="2268"/>
      <c r="R34" s="1983"/>
      <c r="S34" s="1984"/>
      <c r="T34" s="103">
        <f t="shared" si="2"/>
        <v>0</v>
      </c>
      <c r="U34" s="138">
        <f t="shared" si="0"/>
        <v>2.857142857142857</v>
      </c>
      <c r="V34">
        <f t="shared" si="1"/>
        <v>0</v>
      </c>
    </row>
    <row r="35" spans="1:22" ht="27" customHeight="1">
      <c r="A35" s="2277"/>
      <c r="B35" s="1709"/>
      <c r="C35" s="17" t="s">
        <v>747</v>
      </c>
      <c r="D35" s="1985"/>
      <c r="E35" s="2285"/>
      <c r="F35" s="1988"/>
      <c r="G35" s="1980"/>
      <c r="H35" s="1980"/>
      <c r="I35" s="1980"/>
      <c r="J35" s="2273"/>
      <c r="K35" s="1980"/>
      <c r="L35" s="1982"/>
      <c r="M35" s="1988"/>
      <c r="N35" s="1980"/>
      <c r="O35" s="1980"/>
      <c r="P35" s="1980"/>
      <c r="Q35" s="2273"/>
      <c r="R35" s="1980"/>
      <c r="S35" s="1982"/>
      <c r="T35" s="103">
        <f t="shared" si="2"/>
        <v>0</v>
      </c>
      <c r="U35" s="138">
        <f t="shared" si="0"/>
        <v>0</v>
      </c>
      <c r="V35">
        <f t="shared" si="1"/>
        <v>0</v>
      </c>
    </row>
    <row r="36" spans="1:22" ht="27" customHeight="1">
      <c r="A36" s="2277"/>
      <c r="B36" s="1709">
        <v>16</v>
      </c>
      <c r="C36" s="17" t="s">
        <v>746</v>
      </c>
      <c r="D36" s="1985" t="s">
        <v>745</v>
      </c>
      <c r="E36" s="2285"/>
      <c r="F36" s="1671">
        <v>2</v>
      </c>
      <c r="G36" s="1666"/>
      <c r="H36" s="1666">
        <v>2</v>
      </c>
      <c r="I36" s="1666"/>
      <c r="J36" s="2268">
        <f>U36</f>
        <v>4.571428571428571</v>
      </c>
      <c r="K36" s="1983" t="s">
        <v>15</v>
      </c>
      <c r="L36" s="1984">
        <v>5</v>
      </c>
      <c r="M36" s="1671"/>
      <c r="N36" s="1666"/>
      <c r="O36" s="1666"/>
      <c r="P36" s="1666"/>
      <c r="Q36" s="2268"/>
      <c r="R36" s="1983"/>
      <c r="S36" s="1984"/>
      <c r="T36" s="103">
        <f t="shared" si="2"/>
        <v>0</v>
      </c>
      <c r="U36" s="138">
        <f t="shared" si="0"/>
        <v>4.571428571428571</v>
      </c>
      <c r="V36">
        <f t="shared" si="1"/>
        <v>0</v>
      </c>
    </row>
    <row r="37" spans="1:22" ht="26.25" customHeight="1" thickBot="1">
      <c r="A37" s="2279"/>
      <c r="B37" s="1710"/>
      <c r="C37" s="1382" t="s">
        <v>765</v>
      </c>
      <c r="D37" s="2014"/>
      <c r="E37" s="2286"/>
      <c r="F37" s="2280"/>
      <c r="G37" s="2274"/>
      <c r="H37" s="2274"/>
      <c r="I37" s="2274"/>
      <c r="J37" s="2282"/>
      <c r="K37" s="2274"/>
      <c r="L37" s="2281"/>
      <c r="M37" s="2280"/>
      <c r="N37" s="2274"/>
      <c r="O37" s="2274"/>
      <c r="P37" s="2274"/>
      <c r="Q37" s="2282"/>
      <c r="R37" s="2274"/>
      <c r="S37" s="2281"/>
      <c r="T37" s="103">
        <f t="shared" si="2"/>
        <v>0</v>
      </c>
      <c r="U37" s="138">
        <f t="shared" si="0"/>
        <v>0</v>
      </c>
      <c r="V37">
        <f t="shared" si="1"/>
        <v>0</v>
      </c>
    </row>
    <row r="38" spans="1:22" ht="26.25" customHeight="1">
      <c r="A38" s="1744" t="s">
        <v>25</v>
      </c>
      <c r="B38" s="1368">
        <v>17</v>
      </c>
      <c r="C38" s="19" t="s">
        <v>510</v>
      </c>
      <c r="D38" s="95" t="s">
        <v>162</v>
      </c>
      <c r="E38" s="95"/>
      <c r="F38" s="53">
        <v>2</v>
      </c>
      <c r="G38" s="40">
        <v>1</v>
      </c>
      <c r="H38" s="40"/>
      <c r="I38" s="40"/>
      <c r="J38" s="1381">
        <f>U38</f>
        <v>2.142857142857143</v>
      </c>
      <c r="K38" s="44" t="s">
        <v>9</v>
      </c>
      <c r="L38" s="54">
        <v>3</v>
      </c>
      <c r="M38" s="47"/>
      <c r="N38" s="40"/>
      <c r="O38" s="40"/>
      <c r="P38" s="40"/>
      <c r="Q38" s="1380"/>
      <c r="R38" s="40"/>
      <c r="S38" s="61"/>
      <c r="T38" s="103">
        <f t="shared" si="2"/>
        <v>0</v>
      </c>
      <c r="U38" s="138">
        <f t="shared" si="0"/>
        <v>2.142857142857143</v>
      </c>
      <c r="V38">
        <f t="shared" si="1"/>
        <v>0</v>
      </c>
    </row>
    <row r="39" spans="1:21" ht="15.75" customHeight="1" thickBot="1">
      <c r="A39" s="1805"/>
      <c r="B39" s="1362">
        <v>18</v>
      </c>
      <c r="C39" s="18" t="s">
        <v>511</v>
      </c>
      <c r="D39" s="950" t="s">
        <v>195</v>
      </c>
      <c r="E39" s="75"/>
      <c r="F39" s="1361">
        <v>2</v>
      </c>
      <c r="G39" s="1360">
        <v>1</v>
      </c>
      <c r="H39" s="1360"/>
      <c r="I39" s="1360"/>
      <c r="J39" s="1379">
        <f>U39</f>
        <v>2.142857142857143</v>
      </c>
      <c r="K39" s="1367" t="s">
        <v>9</v>
      </c>
      <c r="L39" s="1366">
        <v>3</v>
      </c>
      <c r="M39" s="1365"/>
      <c r="N39" s="1360"/>
      <c r="O39" s="1360"/>
      <c r="P39" s="1360"/>
      <c r="Q39" s="1378"/>
      <c r="R39" s="1360"/>
      <c r="S39" s="1364"/>
      <c r="T39" s="103"/>
      <c r="U39" s="138">
        <f t="shared" si="0"/>
        <v>2.142857142857143</v>
      </c>
    </row>
    <row r="40" spans="1:22" ht="15" customHeight="1">
      <c r="A40" s="1681"/>
      <c r="B40" s="1683"/>
      <c r="C40" s="1684" t="s">
        <v>38</v>
      </c>
      <c r="D40" s="1685"/>
      <c r="E40" s="1685"/>
      <c r="F40" s="30">
        <f>SUM(F18:F36)</f>
        <v>12</v>
      </c>
      <c r="G40" s="31">
        <f>SUM(G18:G36)</f>
        <v>0</v>
      </c>
      <c r="H40" s="31">
        <f>SUM(H18:H36)</f>
        <v>7</v>
      </c>
      <c r="I40" s="31">
        <f>SUM(I18:I36)</f>
        <v>9</v>
      </c>
      <c r="J40" s="82">
        <f>SUM(J18:J37)</f>
        <v>23</v>
      </c>
      <c r="K40" s="62" t="s">
        <v>26</v>
      </c>
      <c r="L40" s="1689">
        <f>SUM(L18:L36)</f>
        <v>30</v>
      </c>
      <c r="M40" s="49">
        <f>SUM(M18:M37)</f>
        <v>14</v>
      </c>
      <c r="N40" s="31">
        <f>SUM(N18:N36)</f>
        <v>0</v>
      </c>
      <c r="O40" s="31">
        <f>SUM(O18:O36)</f>
        <v>6</v>
      </c>
      <c r="P40" s="31">
        <f>SUM(P18:P36)</f>
        <v>8</v>
      </c>
      <c r="Q40" s="77">
        <f>SUM(Q18:Q36)</f>
        <v>17.999999999999996</v>
      </c>
      <c r="R40" s="63" t="s">
        <v>26</v>
      </c>
      <c r="S40" s="1714">
        <f>SUM(S18:S36)</f>
        <v>30</v>
      </c>
      <c r="U40" s="138">
        <f t="shared" si="0"/>
        <v>23.428571428571427</v>
      </c>
      <c r="V40">
        <f>(((24*S40)-(M40+N40+O40+P40)*14))/14</f>
        <v>23.428571428571427</v>
      </c>
    </row>
    <row r="41" spans="1:22" ht="15">
      <c r="A41" s="1682"/>
      <c r="B41" s="1683"/>
      <c r="C41" s="1684"/>
      <c r="D41" s="1685"/>
      <c r="E41" s="1686"/>
      <c r="F41" s="1717">
        <f>F40+G40+H40+I40</f>
        <v>28</v>
      </c>
      <c r="G41" s="1718"/>
      <c r="H41" s="1718"/>
      <c r="I41" s="1718"/>
      <c r="J41" s="1719"/>
      <c r="K41" s="62" t="s">
        <v>29</v>
      </c>
      <c r="L41" s="1690"/>
      <c r="M41" s="1718">
        <f>M40+N40+O40+P40</f>
        <v>28</v>
      </c>
      <c r="N41" s="1718"/>
      <c r="O41" s="1718"/>
      <c r="P41" s="1718"/>
      <c r="Q41" s="1719"/>
      <c r="R41" s="63" t="s">
        <v>599</v>
      </c>
      <c r="S41" s="1715"/>
      <c r="U41" s="138">
        <f t="shared" si="0"/>
        <v>-28</v>
      </c>
      <c r="V41">
        <f>(((24*S41)-(M41+N41+O41+P41)*14))/14</f>
        <v>-28</v>
      </c>
    </row>
    <row r="42" spans="1:19" ht="13.5" thickBot="1">
      <c r="A42" s="1682"/>
      <c r="B42" s="1683"/>
      <c r="C42" s="1687"/>
      <c r="D42" s="1688"/>
      <c r="E42" s="1688"/>
      <c r="F42" s="1720"/>
      <c r="G42" s="1721"/>
      <c r="H42" s="1721"/>
      <c r="I42" s="1721"/>
      <c r="J42" s="1722"/>
      <c r="K42" s="64"/>
      <c r="L42" s="1691"/>
      <c r="M42" s="1721"/>
      <c r="N42" s="1721"/>
      <c r="O42" s="1721"/>
      <c r="P42" s="1721"/>
      <c r="Q42" s="1722"/>
      <c r="R42" s="65"/>
      <c r="S42" s="1716"/>
    </row>
    <row r="43" spans="2:5" ht="12.75">
      <c r="B43" t="s">
        <v>219</v>
      </c>
      <c r="E43" s="2"/>
    </row>
    <row r="44" spans="2:20" ht="22.5" customHeight="1">
      <c r="B44" s="2121" t="s">
        <v>785</v>
      </c>
      <c r="C44" s="2122"/>
      <c r="D44" s="2122"/>
      <c r="E44" s="2122"/>
      <c r="F44" s="2122"/>
      <c r="G44" s="2122"/>
      <c r="H44" s="2122"/>
      <c r="I44" s="2122"/>
      <c r="J44" s="2122"/>
      <c r="K44" s="2122"/>
      <c r="L44" s="2122"/>
      <c r="M44" s="2122"/>
      <c r="N44" s="2122"/>
      <c r="O44" s="2122"/>
      <c r="P44" s="2122"/>
      <c r="Q44" s="2122"/>
      <c r="R44" s="2122"/>
      <c r="S44" s="2122"/>
      <c r="T44" s="2122"/>
    </row>
    <row r="45" spans="2:19" ht="3.75" customHeight="1">
      <c r="B45" s="1209"/>
      <c r="C45" s="1209"/>
      <c r="D45" s="1209"/>
      <c r="E45" s="1209"/>
      <c r="F45" s="1209"/>
      <c r="G45" s="1209"/>
      <c r="H45" s="1209"/>
      <c r="I45" s="1209"/>
      <c r="J45" s="1209"/>
      <c r="K45" s="1209"/>
      <c r="L45" s="1209"/>
      <c r="M45" s="1209"/>
      <c r="N45" s="1209"/>
      <c r="O45" s="1209"/>
      <c r="P45" s="1209"/>
      <c r="Q45" s="1209"/>
      <c r="R45" s="1209"/>
      <c r="S45" s="1209"/>
    </row>
    <row r="46" spans="1:19" ht="12.75">
      <c r="A46" s="671" t="s">
        <v>734</v>
      </c>
      <c r="B46" s="1209"/>
      <c r="C46" s="1209"/>
      <c r="D46" s="1209"/>
      <c r="E46" s="1209"/>
      <c r="F46" s="1209"/>
      <c r="G46" s="1209"/>
      <c r="H46" s="1209"/>
      <c r="I46" s="1209"/>
      <c r="J46" s="1209"/>
      <c r="K46" s="1209"/>
      <c r="L46" s="1209"/>
      <c r="M46" s="1209"/>
      <c r="N46" s="1209"/>
      <c r="O46" s="1209"/>
      <c r="P46" s="1209"/>
      <c r="Q46" s="1209"/>
      <c r="R46" s="1209"/>
      <c r="S46" s="1209"/>
    </row>
    <row r="47" spans="1:5" ht="12" customHeight="1">
      <c r="A47" s="671" t="s">
        <v>733</v>
      </c>
      <c r="E47" s="2"/>
    </row>
    <row r="48" spans="1:5" ht="5.25" customHeight="1">
      <c r="A48" s="671"/>
      <c r="E48" s="2"/>
    </row>
    <row r="49" spans="3:14" ht="12.75">
      <c r="C49" s="3" t="s">
        <v>34</v>
      </c>
      <c r="D49" s="3"/>
      <c r="E49" s="3"/>
      <c r="F49" s="1"/>
      <c r="G49" s="1"/>
      <c r="H49" s="1"/>
      <c r="I49" s="1"/>
      <c r="J49" s="1"/>
      <c r="K49" s="1"/>
      <c r="L49" s="1"/>
      <c r="M49" s="1"/>
      <c r="N49" s="3" t="s">
        <v>35</v>
      </c>
    </row>
    <row r="50" spans="3:14" ht="12.75">
      <c r="C50" s="2" t="s">
        <v>37</v>
      </c>
      <c r="D50" s="2"/>
      <c r="E50" s="2"/>
      <c r="N50" s="2" t="s">
        <v>36</v>
      </c>
    </row>
  </sheetData>
  <sheetProtection/>
  <mergeCells count="92">
    <mergeCell ref="E30:E31"/>
    <mergeCell ref="E32:E33"/>
    <mergeCell ref="E34:E35"/>
    <mergeCell ref="E36:E37"/>
    <mergeCell ref="J36:J37"/>
    <mergeCell ref="C40:E42"/>
    <mergeCell ref="D34:D35"/>
    <mergeCell ref="D36:D37"/>
    <mergeCell ref="I30:I31"/>
    <mergeCell ref="S36:S37"/>
    <mergeCell ref="O36:O37"/>
    <mergeCell ref="P36:P37"/>
    <mergeCell ref="Q36:Q37"/>
    <mergeCell ref="R36:R37"/>
    <mergeCell ref="K36:K37"/>
    <mergeCell ref="M41:Q42"/>
    <mergeCell ref="B44:T44"/>
    <mergeCell ref="S34:S35"/>
    <mergeCell ref="P34:P35"/>
    <mergeCell ref="Q34:Q35"/>
    <mergeCell ref="L36:L37"/>
    <mergeCell ref="M36:M37"/>
    <mergeCell ref="N36:N37"/>
    <mergeCell ref="M34:M35"/>
    <mergeCell ref="N34:N35"/>
    <mergeCell ref="L34:L35"/>
    <mergeCell ref="R34:R35"/>
    <mergeCell ref="A18:A29"/>
    <mergeCell ref="A30:A37"/>
    <mergeCell ref="F36:F37"/>
    <mergeCell ref="G36:G37"/>
    <mergeCell ref="F34:F35"/>
    <mergeCell ref="D32:D33"/>
    <mergeCell ref="F32:F33"/>
    <mergeCell ref="G32:G33"/>
    <mergeCell ref="B30:B31"/>
    <mergeCell ref="D30:D31"/>
    <mergeCell ref="A40:A42"/>
    <mergeCell ref="B40:B42"/>
    <mergeCell ref="A38:A39"/>
    <mergeCell ref="B32:B33"/>
    <mergeCell ref="B34:B35"/>
    <mergeCell ref="B36:B37"/>
    <mergeCell ref="K30:K31"/>
    <mergeCell ref="H36:H37"/>
    <mergeCell ref="I36:I37"/>
    <mergeCell ref="J32:J33"/>
    <mergeCell ref="H34:H35"/>
    <mergeCell ref="I34:I35"/>
    <mergeCell ref="J34:J35"/>
    <mergeCell ref="H32:H33"/>
    <mergeCell ref="I32:I33"/>
    <mergeCell ref="K32:K33"/>
    <mergeCell ref="P30:P31"/>
    <mergeCell ref="Q30:Q31"/>
    <mergeCell ref="M32:M33"/>
    <mergeCell ref="O32:O33"/>
    <mergeCell ref="O30:O31"/>
    <mergeCell ref="Q32:Q33"/>
    <mergeCell ref="N32:N33"/>
    <mergeCell ref="M30:M31"/>
    <mergeCell ref="N30:N31"/>
    <mergeCell ref="L30:L31"/>
    <mergeCell ref="J30:J31"/>
    <mergeCell ref="L40:L42"/>
    <mergeCell ref="F41:J42"/>
    <mergeCell ref="K34:K35"/>
    <mergeCell ref="G34:G35"/>
    <mergeCell ref="L32:L33"/>
    <mergeCell ref="F30:F31"/>
    <mergeCell ref="G30:G31"/>
    <mergeCell ref="H30:H31"/>
    <mergeCell ref="M15:Q16"/>
    <mergeCell ref="R15:R17"/>
    <mergeCell ref="S15:S17"/>
    <mergeCell ref="S40:S42"/>
    <mergeCell ref="R30:R31"/>
    <mergeCell ref="S30:S31"/>
    <mergeCell ref="P32:P33"/>
    <mergeCell ref="R32:R33"/>
    <mergeCell ref="S32:S33"/>
    <mergeCell ref="O34:O35"/>
    <mergeCell ref="M12:S14"/>
    <mergeCell ref="F15:J16"/>
    <mergeCell ref="K15:K17"/>
    <mergeCell ref="A12:A17"/>
    <mergeCell ref="B12:B17"/>
    <mergeCell ref="C12:C17"/>
    <mergeCell ref="E12:E17"/>
    <mergeCell ref="D12:D17"/>
    <mergeCell ref="F12:L14"/>
    <mergeCell ref="L15:L17"/>
  </mergeCells>
  <printOptions/>
  <pageMargins left="0.7" right="0" top="0" bottom="0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51"/>
  <sheetViews>
    <sheetView zoomScale="85" zoomScaleNormal="85" zoomScalePageLayoutView="0" workbookViewId="0" topLeftCell="A1">
      <selection activeCell="N1" sqref="N1"/>
    </sheetView>
  </sheetViews>
  <sheetFormatPr defaultColWidth="9.00390625" defaultRowHeight="12.75"/>
  <cols>
    <col min="1" max="1" width="3.8515625" style="355" customWidth="1"/>
    <col min="2" max="2" width="2.57421875" style="355" customWidth="1"/>
    <col min="3" max="3" width="30.00390625" style="354" customWidth="1"/>
    <col min="4" max="4" width="11.28125" style="353" customWidth="1"/>
    <col min="5" max="5" width="5.8515625" style="352" customWidth="1"/>
    <col min="6" max="6" width="3.140625" style="349" customWidth="1"/>
    <col min="7" max="8" width="2.421875" style="349" customWidth="1"/>
    <col min="9" max="9" width="2.28125" style="349" customWidth="1"/>
    <col min="10" max="10" width="3.00390625" style="351" customWidth="1"/>
    <col min="11" max="11" width="4.00390625" style="349" customWidth="1"/>
    <col min="12" max="12" width="3.7109375" style="349" customWidth="1"/>
    <col min="13" max="16" width="2.421875" style="349" customWidth="1"/>
    <col min="17" max="17" width="3.140625" style="350" customWidth="1"/>
    <col min="18" max="18" width="4.00390625" style="349" customWidth="1"/>
    <col min="19" max="19" width="3.140625" style="349" customWidth="1"/>
    <col min="20" max="20" width="9.140625" style="348" hidden="1" customWidth="1"/>
    <col min="21" max="22" width="9.00390625" style="347" hidden="1" customWidth="1"/>
    <col min="23" max="16384" width="9.00390625" style="347" customWidth="1"/>
  </cols>
  <sheetData>
    <row r="1" spans="1:20" ht="12" customHeight="1">
      <c r="A1" s="412" t="s">
        <v>1</v>
      </c>
      <c r="B1" s="349"/>
      <c r="E1" s="408"/>
      <c r="I1" s="411"/>
      <c r="K1" s="671" t="s">
        <v>967</v>
      </c>
      <c r="L1" s="671"/>
      <c r="M1" s="671"/>
      <c r="N1" s="671"/>
      <c r="O1" s="671"/>
      <c r="P1" s="671"/>
      <c r="Q1" s="671"/>
      <c r="R1" s="671"/>
      <c r="T1" s="347"/>
    </row>
    <row r="2" spans="1:20" ht="12" customHeight="1">
      <c r="A2" s="410" t="s">
        <v>0</v>
      </c>
      <c r="B2" s="349"/>
      <c r="E2" s="408"/>
      <c r="K2" s="671"/>
      <c r="L2" s="671"/>
      <c r="M2" s="671"/>
      <c r="N2" s="671"/>
      <c r="O2" s="671"/>
      <c r="P2" s="671"/>
      <c r="Q2" s="671"/>
      <c r="R2" s="671"/>
      <c r="T2" s="347"/>
    </row>
    <row r="3" spans="1:20" ht="12" customHeight="1">
      <c r="A3" s="409" t="s">
        <v>315</v>
      </c>
      <c r="B3" s="349"/>
      <c r="E3" s="408"/>
      <c r="K3" s="671"/>
      <c r="L3" s="671"/>
      <c r="M3" s="671"/>
      <c r="N3" s="671" t="s">
        <v>968</v>
      </c>
      <c r="O3" s="671"/>
      <c r="P3" s="671"/>
      <c r="Q3" s="671"/>
      <c r="R3" s="671"/>
      <c r="T3" s="347"/>
    </row>
    <row r="4" spans="1:20" ht="12" customHeight="1">
      <c r="A4" s="349" t="s">
        <v>820</v>
      </c>
      <c r="B4" s="349"/>
      <c r="E4" s="408"/>
      <c r="K4" s="671" t="s">
        <v>970</v>
      </c>
      <c r="L4" s="671"/>
      <c r="M4" s="671"/>
      <c r="N4" s="671"/>
      <c r="O4" s="671"/>
      <c r="P4" s="671"/>
      <c r="Q4" s="671"/>
      <c r="R4" s="671"/>
      <c r="T4" s="347"/>
    </row>
    <row r="5" spans="1:20" ht="12" customHeight="1">
      <c r="A5" s="349" t="s">
        <v>314</v>
      </c>
      <c r="B5" s="349"/>
      <c r="E5" s="408"/>
      <c r="T5" s="347"/>
    </row>
    <row r="6" spans="1:20" ht="12" customHeight="1">
      <c r="A6" s="349" t="s">
        <v>313</v>
      </c>
      <c r="B6" s="349"/>
      <c r="E6" s="408"/>
      <c r="T6" s="347"/>
    </row>
    <row r="7" spans="1:20" ht="12" customHeight="1">
      <c r="A7" s="281" t="s">
        <v>728</v>
      </c>
      <c r="B7" s="349"/>
      <c r="E7" s="408"/>
      <c r="T7" s="347"/>
    </row>
    <row r="8" spans="1:20" ht="12" customHeight="1">
      <c r="A8" s="349"/>
      <c r="E8" s="408"/>
      <c r="T8" s="347"/>
    </row>
    <row r="9" spans="5:20" ht="15.75">
      <c r="E9" s="407" t="s">
        <v>4</v>
      </c>
      <c r="T9" s="347"/>
    </row>
    <row r="10" spans="21:22" ht="15.75" customHeight="1">
      <c r="U10" s="138">
        <f aca="true" t="shared" si="0" ref="U10:U48">((24*L10)-(F10+G10+H10+I10)*14)/14</f>
        <v>0</v>
      </c>
      <c r="V10">
        <f aca="true" t="shared" si="1" ref="V10:V48">(((24*S10)-(M10+N10+O10+P10)*14))/14</f>
        <v>0</v>
      </c>
    </row>
    <row r="11" spans="1:22" ht="15.75" thickBot="1">
      <c r="A11" s="163" t="s">
        <v>782</v>
      </c>
      <c r="B11" s="360"/>
      <c r="C11" s="137"/>
      <c r="D11" s="359"/>
      <c r="E11" s="362"/>
      <c r="F11" s="356"/>
      <c r="G11" s="356"/>
      <c r="H11" s="356"/>
      <c r="I11" s="356"/>
      <c r="J11" s="357"/>
      <c r="K11" s="356"/>
      <c r="L11" s="356"/>
      <c r="M11" s="356"/>
      <c r="N11" s="356"/>
      <c r="O11" s="356"/>
      <c r="P11" s="356"/>
      <c r="Q11" s="100"/>
      <c r="R11" s="356"/>
      <c r="S11" s="356"/>
      <c r="U11" s="138">
        <f t="shared" si="0"/>
        <v>0</v>
      </c>
      <c r="V11">
        <f t="shared" si="1"/>
        <v>0</v>
      </c>
    </row>
    <row r="12" spans="1:22" ht="15" customHeight="1">
      <c r="A12" s="2379"/>
      <c r="B12" s="2339" t="s">
        <v>33</v>
      </c>
      <c r="C12" s="2342" t="s">
        <v>5</v>
      </c>
      <c r="D12" s="2342" t="s">
        <v>197</v>
      </c>
      <c r="E12" s="2375" t="s">
        <v>198</v>
      </c>
      <c r="F12" s="2378" t="s">
        <v>6</v>
      </c>
      <c r="G12" s="2342"/>
      <c r="H12" s="2342"/>
      <c r="I12" s="2342"/>
      <c r="J12" s="2342"/>
      <c r="K12" s="2342"/>
      <c r="L12" s="2362"/>
      <c r="M12" s="2361" t="s">
        <v>7</v>
      </c>
      <c r="N12" s="2342"/>
      <c r="O12" s="2342"/>
      <c r="P12" s="2342"/>
      <c r="Q12" s="2342"/>
      <c r="R12" s="2342"/>
      <c r="S12" s="2362"/>
      <c r="U12" s="138" t="e">
        <f t="shared" si="0"/>
        <v>#VALUE!</v>
      </c>
      <c r="V12" t="e">
        <f t="shared" si="1"/>
        <v>#VALUE!</v>
      </c>
    </row>
    <row r="13" spans="1:22" ht="15" customHeight="1">
      <c r="A13" s="2379"/>
      <c r="B13" s="2340"/>
      <c r="C13" s="2343"/>
      <c r="D13" s="2380"/>
      <c r="E13" s="2376"/>
      <c r="F13" s="2322" t="s">
        <v>31</v>
      </c>
      <c r="G13" s="2323"/>
      <c r="H13" s="2323"/>
      <c r="I13" s="2323"/>
      <c r="J13" s="2323"/>
      <c r="K13" s="2363" t="s">
        <v>40</v>
      </c>
      <c r="L13" s="2365" t="s">
        <v>8</v>
      </c>
      <c r="M13" s="2367" t="s">
        <v>105</v>
      </c>
      <c r="N13" s="2323"/>
      <c r="O13" s="2323"/>
      <c r="P13" s="2323"/>
      <c r="Q13" s="2323"/>
      <c r="R13" s="2368" t="s">
        <v>40</v>
      </c>
      <c r="S13" s="2370" t="s">
        <v>8</v>
      </c>
      <c r="U13" s="138" t="e">
        <f t="shared" si="0"/>
        <v>#VALUE!</v>
      </c>
      <c r="V13" t="e">
        <f t="shared" si="1"/>
        <v>#VALUE!</v>
      </c>
    </row>
    <row r="14" spans="1:22" ht="15.75" thickBot="1">
      <c r="A14" s="2379"/>
      <c r="B14" s="2341"/>
      <c r="C14" s="2344"/>
      <c r="D14" s="2381"/>
      <c r="E14" s="2377"/>
      <c r="F14" s="406" t="s">
        <v>9</v>
      </c>
      <c r="G14" s="404" t="s">
        <v>10</v>
      </c>
      <c r="H14" s="404" t="s">
        <v>11</v>
      </c>
      <c r="I14" s="404" t="s">
        <v>12</v>
      </c>
      <c r="J14" s="141" t="s">
        <v>32</v>
      </c>
      <c r="K14" s="2364"/>
      <c r="L14" s="2366"/>
      <c r="M14" s="405" t="s">
        <v>9</v>
      </c>
      <c r="N14" s="404" t="s">
        <v>10</v>
      </c>
      <c r="O14" s="404" t="s">
        <v>11</v>
      </c>
      <c r="P14" s="404" t="s">
        <v>12</v>
      </c>
      <c r="Q14" s="141" t="s">
        <v>32</v>
      </c>
      <c r="R14" s="2369"/>
      <c r="S14" s="2371"/>
      <c r="U14" s="138" t="e">
        <f t="shared" si="0"/>
        <v>#VALUE!</v>
      </c>
      <c r="V14" t="e">
        <f t="shared" si="1"/>
        <v>#VALUE!</v>
      </c>
    </row>
    <row r="15" spans="1:22" ht="22.5">
      <c r="A15" s="2382" t="s">
        <v>13</v>
      </c>
      <c r="B15" s="105">
        <v>1</v>
      </c>
      <c r="C15" s="392" t="s">
        <v>312</v>
      </c>
      <c r="D15" s="97" t="s">
        <v>285</v>
      </c>
      <c r="E15" s="391"/>
      <c r="F15" s="117">
        <v>2</v>
      </c>
      <c r="G15" s="105"/>
      <c r="H15" s="105"/>
      <c r="I15" s="105">
        <v>2</v>
      </c>
      <c r="J15" s="129">
        <v>8</v>
      </c>
      <c r="K15" s="101" t="s">
        <v>9</v>
      </c>
      <c r="L15" s="102">
        <v>7</v>
      </c>
      <c r="M15" s="117"/>
      <c r="N15" s="105"/>
      <c r="O15" s="105"/>
      <c r="P15" s="105"/>
      <c r="Q15" s="129"/>
      <c r="R15" s="101"/>
      <c r="S15" s="102"/>
      <c r="U15" s="138">
        <f t="shared" si="0"/>
        <v>8</v>
      </c>
      <c r="V15">
        <f t="shared" si="1"/>
        <v>0</v>
      </c>
    </row>
    <row r="16" spans="1:22" ht="15">
      <c r="A16" s="1878"/>
      <c r="B16" s="107">
        <v>2</v>
      </c>
      <c r="C16" s="403" t="s">
        <v>205</v>
      </c>
      <c r="D16" s="98" t="s">
        <v>284</v>
      </c>
      <c r="E16" s="393"/>
      <c r="F16" s="109">
        <v>2</v>
      </c>
      <c r="G16" s="107"/>
      <c r="H16" s="107">
        <v>2</v>
      </c>
      <c r="I16" s="107"/>
      <c r="J16" s="115">
        <v>10</v>
      </c>
      <c r="K16" s="78" t="s">
        <v>15</v>
      </c>
      <c r="L16" s="79">
        <v>8</v>
      </c>
      <c r="M16" s="109"/>
      <c r="N16" s="107"/>
      <c r="O16" s="107"/>
      <c r="P16" s="107"/>
      <c r="Q16" s="115"/>
      <c r="R16" s="78"/>
      <c r="S16" s="79"/>
      <c r="U16" s="138">
        <f t="shared" si="0"/>
        <v>9.714285714285714</v>
      </c>
      <c r="V16">
        <f t="shared" si="1"/>
        <v>0</v>
      </c>
    </row>
    <row r="17" spans="1:22" ht="15">
      <c r="A17" s="1878"/>
      <c r="B17" s="107">
        <v>3</v>
      </c>
      <c r="C17" s="403" t="s">
        <v>228</v>
      </c>
      <c r="D17" s="98" t="s">
        <v>311</v>
      </c>
      <c r="E17" s="393"/>
      <c r="F17" s="109">
        <v>2</v>
      </c>
      <c r="G17" s="107"/>
      <c r="H17" s="107">
        <v>2</v>
      </c>
      <c r="I17" s="107"/>
      <c r="J17" s="115">
        <v>10</v>
      </c>
      <c r="K17" s="78" t="s">
        <v>15</v>
      </c>
      <c r="L17" s="79">
        <v>8</v>
      </c>
      <c r="M17" s="109"/>
      <c r="N17" s="107"/>
      <c r="O17" s="107"/>
      <c r="P17" s="107"/>
      <c r="Q17" s="115"/>
      <c r="R17" s="78"/>
      <c r="S17" s="79"/>
      <c r="U17" s="138">
        <f t="shared" si="0"/>
        <v>9.714285714285714</v>
      </c>
      <c r="V17">
        <f t="shared" si="1"/>
        <v>0</v>
      </c>
    </row>
    <row r="18" spans="1:22" ht="22.5">
      <c r="A18" s="1878"/>
      <c r="B18" s="107">
        <v>4</v>
      </c>
      <c r="C18" s="623" t="s">
        <v>294</v>
      </c>
      <c r="D18" s="98" t="s">
        <v>310</v>
      </c>
      <c r="E18" s="384"/>
      <c r="F18" s="400">
        <v>2</v>
      </c>
      <c r="G18" s="402"/>
      <c r="H18" s="113"/>
      <c r="I18" s="107">
        <v>2</v>
      </c>
      <c r="J18" s="388">
        <v>8</v>
      </c>
      <c r="K18" s="118" t="s">
        <v>15</v>
      </c>
      <c r="L18" s="119">
        <v>7</v>
      </c>
      <c r="M18" s="109"/>
      <c r="N18" s="107"/>
      <c r="O18" s="107"/>
      <c r="P18" s="107"/>
      <c r="Q18" s="115"/>
      <c r="R18" s="78"/>
      <c r="S18" s="79"/>
      <c r="U18" s="138">
        <f t="shared" si="0"/>
        <v>8</v>
      </c>
      <c r="V18">
        <f t="shared" si="1"/>
        <v>0</v>
      </c>
    </row>
    <row r="19" spans="1:22" ht="15">
      <c r="A19" s="1878"/>
      <c r="B19" s="107">
        <v>5</v>
      </c>
      <c r="C19" s="401" t="s">
        <v>795</v>
      </c>
      <c r="D19" s="98" t="s">
        <v>281</v>
      </c>
      <c r="E19" s="384"/>
      <c r="F19" s="109"/>
      <c r="G19" s="107"/>
      <c r="H19" s="107"/>
      <c r="I19" s="107"/>
      <c r="J19" s="115"/>
      <c r="K19" s="78"/>
      <c r="L19" s="79"/>
      <c r="M19" s="109">
        <v>2</v>
      </c>
      <c r="N19" s="107"/>
      <c r="O19" s="107"/>
      <c r="P19" s="107">
        <v>2</v>
      </c>
      <c r="Q19" s="115">
        <v>8</v>
      </c>
      <c r="R19" s="78" t="s">
        <v>9</v>
      </c>
      <c r="S19" s="79">
        <v>7</v>
      </c>
      <c r="U19" s="138">
        <f t="shared" si="0"/>
        <v>0</v>
      </c>
      <c r="V19">
        <f t="shared" si="1"/>
        <v>8</v>
      </c>
    </row>
    <row r="20" spans="1:22" ht="21" customHeight="1">
      <c r="A20" s="1878"/>
      <c r="B20" s="107">
        <v>6</v>
      </c>
      <c r="C20" s="385" t="s">
        <v>796</v>
      </c>
      <c r="D20" s="98" t="s">
        <v>280</v>
      </c>
      <c r="E20" s="384"/>
      <c r="F20" s="109"/>
      <c r="G20" s="107"/>
      <c r="H20" s="107"/>
      <c r="I20" s="107"/>
      <c r="J20" s="115"/>
      <c r="K20" s="78"/>
      <c r="L20" s="79"/>
      <c r="M20" s="109">
        <v>2</v>
      </c>
      <c r="N20" s="107"/>
      <c r="O20" s="107">
        <v>2</v>
      </c>
      <c r="P20" s="107"/>
      <c r="Q20" s="115">
        <v>10</v>
      </c>
      <c r="R20" s="78" t="s">
        <v>15</v>
      </c>
      <c r="S20" s="79">
        <v>8</v>
      </c>
      <c r="U20" s="138">
        <f t="shared" si="0"/>
        <v>0</v>
      </c>
      <c r="V20">
        <f t="shared" si="1"/>
        <v>9.714285714285714</v>
      </c>
    </row>
    <row r="21" spans="1:22" ht="15">
      <c r="A21" s="1879"/>
      <c r="B21" s="107">
        <v>7</v>
      </c>
      <c r="C21" s="385" t="s">
        <v>199</v>
      </c>
      <c r="D21" s="98" t="s">
        <v>309</v>
      </c>
      <c r="E21" s="393"/>
      <c r="F21" s="109"/>
      <c r="G21" s="107"/>
      <c r="H21" s="107"/>
      <c r="I21" s="107"/>
      <c r="J21" s="115"/>
      <c r="K21" s="78"/>
      <c r="L21" s="79"/>
      <c r="M21" s="109">
        <v>2</v>
      </c>
      <c r="N21" s="107"/>
      <c r="O21" s="107">
        <v>2</v>
      </c>
      <c r="P21" s="107"/>
      <c r="Q21" s="115">
        <v>10</v>
      </c>
      <c r="R21" s="78" t="s">
        <v>15</v>
      </c>
      <c r="S21" s="79">
        <v>8</v>
      </c>
      <c r="U21" s="138">
        <f t="shared" si="0"/>
        <v>0</v>
      </c>
      <c r="V21">
        <f t="shared" si="1"/>
        <v>9.714285714285714</v>
      </c>
    </row>
    <row r="22" spans="1:22" ht="14.25" customHeight="1">
      <c r="A22" s="2356" t="s">
        <v>51</v>
      </c>
      <c r="B22" s="2358">
        <v>8</v>
      </c>
      <c r="C22" s="385" t="s">
        <v>200</v>
      </c>
      <c r="D22" s="98" t="s">
        <v>201</v>
      </c>
      <c r="E22" s="384"/>
      <c r="F22" s="400"/>
      <c r="G22" s="113"/>
      <c r="H22" s="113"/>
      <c r="I22" s="113"/>
      <c r="J22" s="388"/>
      <c r="K22" s="118"/>
      <c r="L22" s="119"/>
      <c r="M22" s="2373">
        <v>2</v>
      </c>
      <c r="N22" s="2293">
        <v>2</v>
      </c>
      <c r="O22" s="2293"/>
      <c r="P22" s="2293"/>
      <c r="Q22" s="2295">
        <v>8</v>
      </c>
      <c r="R22" s="2301" t="s">
        <v>15</v>
      </c>
      <c r="S22" s="2303">
        <v>7</v>
      </c>
      <c r="U22" s="138">
        <f t="shared" si="0"/>
        <v>0</v>
      </c>
      <c r="V22">
        <f t="shared" si="1"/>
        <v>8</v>
      </c>
    </row>
    <row r="23" spans="1:22" ht="14.25" customHeight="1" thickBot="1">
      <c r="A23" s="2357"/>
      <c r="B23" s="2359"/>
      <c r="C23" s="383" t="s">
        <v>308</v>
      </c>
      <c r="D23" s="99" t="s">
        <v>202</v>
      </c>
      <c r="E23" s="373"/>
      <c r="F23" s="110"/>
      <c r="G23" s="108"/>
      <c r="H23" s="108"/>
      <c r="I23" s="108"/>
      <c r="J23" s="130"/>
      <c r="K23" s="80"/>
      <c r="L23" s="81"/>
      <c r="M23" s="2374"/>
      <c r="N23" s="2294"/>
      <c r="O23" s="2294"/>
      <c r="P23" s="2294"/>
      <c r="Q23" s="2360"/>
      <c r="R23" s="2294"/>
      <c r="S23" s="2372"/>
      <c r="U23" s="138">
        <f t="shared" si="0"/>
        <v>0</v>
      </c>
      <c r="V23">
        <f t="shared" si="1"/>
        <v>0</v>
      </c>
    </row>
    <row r="24" spans="1:22" ht="15.75" thickBot="1">
      <c r="A24" s="399" t="s">
        <v>25</v>
      </c>
      <c r="B24" s="398">
        <v>9</v>
      </c>
      <c r="C24" s="397" t="s">
        <v>203</v>
      </c>
      <c r="D24" s="116" t="s">
        <v>475</v>
      </c>
      <c r="E24" s="396"/>
      <c r="F24" s="127"/>
      <c r="G24" s="114"/>
      <c r="H24" s="114">
        <v>2</v>
      </c>
      <c r="I24" s="114"/>
      <c r="J24" s="116">
        <v>1</v>
      </c>
      <c r="K24" s="128" t="s">
        <v>9</v>
      </c>
      <c r="L24" s="394">
        <v>2</v>
      </c>
      <c r="M24" s="395"/>
      <c r="N24" s="114"/>
      <c r="O24" s="114">
        <v>2</v>
      </c>
      <c r="P24" s="114"/>
      <c r="Q24" s="116">
        <v>1</v>
      </c>
      <c r="R24" s="128" t="s">
        <v>9</v>
      </c>
      <c r="S24" s="394">
        <v>2</v>
      </c>
      <c r="U24" s="138">
        <f t="shared" si="0"/>
        <v>1.4285714285714286</v>
      </c>
      <c r="V24">
        <f t="shared" si="1"/>
        <v>1.4285714285714286</v>
      </c>
    </row>
    <row r="25" spans="1:22" ht="15" customHeight="1">
      <c r="A25" s="2338"/>
      <c r="B25" s="2338"/>
      <c r="C25" s="2351" t="s">
        <v>38</v>
      </c>
      <c r="D25" s="2352"/>
      <c r="E25" s="2352"/>
      <c r="F25" s="121">
        <f>SUM(F15:F24)</f>
        <v>8</v>
      </c>
      <c r="G25" s="122">
        <f>SUM(G15:G18)</f>
        <v>0</v>
      </c>
      <c r="H25" s="122">
        <f>SUM(H15:H18)</f>
        <v>4</v>
      </c>
      <c r="I25" s="122">
        <f>SUM(I15:I18)</f>
        <v>4</v>
      </c>
      <c r="J25" s="134">
        <f>SUM(J15:J23)</f>
        <v>36</v>
      </c>
      <c r="K25" s="123" t="s">
        <v>99</v>
      </c>
      <c r="L25" s="2354">
        <f>SUM(L15:L18)</f>
        <v>30</v>
      </c>
      <c r="M25" s="124">
        <f>SUM(M15:M24)</f>
        <v>8</v>
      </c>
      <c r="N25" s="122">
        <f>SUM(N15:N24)</f>
        <v>2</v>
      </c>
      <c r="O25" s="122">
        <f>SUM(O19:O21)</f>
        <v>4</v>
      </c>
      <c r="P25" s="122">
        <f>SUM(P15:P24)</f>
        <v>2</v>
      </c>
      <c r="Q25" s="134">
        <f>SUM(Q15:Q23)</f>
        <v>36</v>
      </c>
      <c r="R25" s="125" t="s">
        <v>99</v>
      </c>
      <c r="S25" s="2315">
        <f>SUM(S19:S23)</f>
        <v>30</v>
      </c>
      <c r="U25" s="138">
        <f t="shared" si="0"/>
        <v>35.42857142857143</v>
      </c>
      <c r="V25">
        <f t="shared" si="1"/>
        <v>35.42857142857143</v>
      </c>
    </row>
    <row r="26" spans="1:22" ht="15.75" thickBot="1">
      <c r="A26" s="2350"/>
      <c r="B26" s="2338"/>
      <c r="C26" s="2353"/>
      <c r="D26" s="2300"/>
      <c r="E26" s="2300"/>
      <c r="F26" s="2317">
        <v>16</v>
      </c>
      <c r="G26" s="2318"/>
      <c r="H26" s="2318"/>
      <c r="I26" s="2318"/>
      <c r="J26" s="2319"/>
      <c r="K26" s="126" t="s">
        <v>65</v>
      </c>
      <c r="L26" s="2355"/>
      <c r="M26" s="2318">
        <v>16</v>
      </c>
      <c r="N26" s="2318"/>
      <c r="O26" s="2318"/>
      <c r="P26" s="2318"/>
      <c r="Q26" s="2319"/>
      <c r="R26" s="126" t="s">
        <v>65</v>
      </c>
      <c r="S26" s="2316"/>
      <c r="U26" s="138">
        <f t="shared" si="0"/>
        <v>-16</v>
      </c>
      <c r="V26">
        <f t="shared" si="1"/>
        <v>-16</v>
      </c>
    </row>
    <row r="27" spans="1:22" ht="15">
      <c r="A27" s="360"/>
      <c r="B27" s="360"/>
      <c r="C27" s="137"/>
      <c r="D27" s="359"/>
      <c r="E27" s="362"/>
      <c r="F27" s="356"/>
      <c r="G27" s="356"/>
      <c r="H27" s="356"/>
      <c r="I27" s="356"/>
      <c r="J27" s="357"/>
      <c r="K27" s="356"/>
      <c r="L27" s="356"/>
      <c r="M27" s="356"/>
      <c r="N27" s="356"/>
      <c r="O27" s="356"/>
      <c r="P27" s="356"/>
      <c r="Q27" s="100"/>
      <c r="R27" s="356"/>
      <c r="S27" s="356"/>
      <c r="U27" s="138">
        <f t="shared" si="0"/>
        <v>0</v>
      </c>
      <c r="V27">
        <f t="shared" si="1"/>
        <v>0</v>
      </c>
    </row>
    <row r="28" spans="1:22" ht="15.75" thickBot="1">
      <c r="A28" s="163" t="s">
        <v>940</v>
      </c>
      <c r="B28" s="360"/>
      <c r="C28" s="137"/>
      <c r="D28" s="359"/>
      <c r="E28" s="362"/>
      <c r="F28" s="356"/>
      <c r="G28" s="356"/>
      <c r="H28" s="356"/>
      <c r="I28" s="356"/>
      <c r="J28" s="357"/>
      <c r="K28" s="356"/>
      <c r="L28" s="356"/>
      <c r="M28" s="356"/>
      <c r="N28" s="356"/>
      <c r="O28" s="356"/>
      <c r="P28" s="356"/>
      <c r="Q28" s="100"/>
      <c r="R28" s="356"/>
      <c r="S28" s="356"/>
      <c r="U28" s="138">
        <f t="shared" si="0"/>
        <v>0</v>
      </c>
      <c r="V28">
        <f t="shared" si="1"/>
        <v>0</v>
      </c>
    </row>
    <row r="29" spans="1:22" ht="15">
      <c r="A29" s="2338"/>
      <c r="B29" s="2339" t="s">
        <v>33</v>
      </c>
      <c r="C29" s="2342" t="s">
        <v>5</v>
      </c>
      <c r="D29" s="2345" t="s">
        <v>30</v>
      </c>
      <c r="E29" s="2332" t="s">
        <v>198</v>
      </c>
      <c r="F29" s="2335" t="s">
        <v>6</v>
      </c>
      <c r="G29" s="2336"/>
      <c r="H29" s="2336"/>
      <c r="I29" s="2336"/>
      <c r="J29" s="2336"/>
      <c r="K29" s="2336"/>
      <c r="L29" s="2337"/>
      <c r="M29" s="2335" t="s">
        <v>7</v>
      </c>
      <c r="N29" s="2336"/>
      <c r="O29" s="2336"/>
      <c r="P29" s="2336"/>
      <c r="Q29" s="2336"/>
      <c r="R29" s="2336"/>
      <c r="S29" s="2337"/>
      <c r="U29" s="138" t="e">
        <f t="shared" si="0"/>
        <v>#VALUE!</v>
      </c>
      <c r="V29" t="e">
        <f t="shared" si="1"/>
        <v>#VALUE!</v>
      </c>
    </row>
    <row r="30" spans="1:22" ht="15" customHeight="1">
      <c r="A30" s="2338"/>
      <c r="B30" s="2340"/>
      <c r="C30" s="2343"/>
      <c r="D30" s="2346"/>
      <c r="E30" s="2333"/>
      <c r="F30" s="2322" t="s">
        <v>31</v>
      </c>
      <c r="G30" s="2323"/>
      <c r="H30" s="2323"/>
      <c r="I30" s="2323"/>
      <c r="J30" s="2323"/>
      <c r="K30" s="2287" t="s">
        <v>40</v>
      </c>
      <c r="L30" s="2348" t="s">
        <v>8</v>
      </c>
      <c r="M30" s="2322" t="s">
        <v>105</v>
      </c>
      <c r="N30" s="2323"/>
      <c r="O30" s="2323"/>
      <c r="P30" s="2323"/>
      <c r="Q30" s="2323"/>
      <c r="R30" s="2324" t="s">
        <v>40</v>
      </c>
      <c r="S30" s="2326" t="s">
        <v>8</v>
      </c>
      <c r="U30" s="138" t="e">
        <f t="shared" si="0"/>
        <v>#VALUE!</v>
      </c>
      <c r="V30" t="e">
        <f t="shared" si="1"/>
        <v>#VALUE!</v>
      </c>
    </row>
    <row r="31" spans="1:22" ht="12" customHeight="1" thickBot="1">
      <c r="A31" s="2338"/>
      <c r="B31" s="2341"/>
      <c r="C31" s="2344"/>
      <c r="D31" s="2347"/>
      <c r="E31" s="2334"/>
      <c r="F31" s="131" t="s">
        <v>9</v>
      </c>
      <c r="G31" s="132" t="s">
        <v>10</v>
      </c>
      <c r="H31" s="132" t="s">
        <v>11</v>
      </c>
      <c r="I31" s="132" t="s">
        <v>12</v>
      </c>
      <c r="J31" s="141" t="s">
        <v>32</v>
      </c>
      <c r="K31" s="2288"/>
      <c r="L31" s="2349"/>
      <c r="M31" s="131" t="s">
        <v>9</v>
      </c>
      <c r="N31" s="132" t="s">
        <v>10</v>
      </c>
      <c r="O31" s="132" t="s">
        <v>11</v>
      </c>
      <c r="P31" s="132" t="s">
        <v>12</v>
      </c>
      <c r="Q31" s="141" t="s">
        <v>32</v>
      </c>
      <c r="R31" s="2325"/>
      <c r="S31" s="2327"/>
      <c r="U31" s="138" t="e">
        <f t="shared" si="0"/>
        <v>#VALUE!</v>
      </c>
      <c r="V31" t="e">
        <f t="shared" si="1"/>
        <v>#VALUE!</v>
      </c>
    </row>
    <row r="32" spans="1:22" ht="15">
      <c r="A32" s="2305" t="s">
        <v>13</v>
      </c>
      <c r="B32" s="111">
        <v>1</v>
      </c>
      <c r="C32" s="392" t="s">
        <v>307</v>
      </c>
      <c r="D32" s="142" t="s">
        <v>306</v>
      </c>
      <c r="E32" s="391"/>
      <c r="F32" s="104">
        <v>2</v>
      </c>
      <c r="G32" s="105">
        <v>1</v>
      </c>
      <c r="H32" s="105"/>
      <c r="I32" s="105"/>
      <c r="J32" s="129">
        <v>6</v>
      </c>
      <c r="K32" s="101" t="s">
        <v>9</v>
      </c>
      <c r="L32" s="102">
        <v>7</v>
      </c>
      <c r="M32" s="104"/>
      <c r="N32" s="105"/>
      <c r="O32" s="105"/>
      <c r="P32" s="105"/>
      <c r="Q32" s="129"/>
      <c r="R32" s="101"/>
      <c r="S32" s="102"/>
      <c r="U32" s="138">
        <f t="shared" si="0"/>
        <v>9</v>
      </c>
      <c r="V32">
        <f t="shared" si="1"/>
        <v>0</v>
      </c>
    </row>
    <row r="33" spans="1:22" ht="15" customHeight="1">
      <c r="A33" s="1661"/>
      <c r="B33" s="112">
        <v>2</v>
      </c>
      <c r="C33" s="155" t="s">
        <v>305</v>
      </c>
      <c r="D33" s="299" t="s">
        <v>304</v>
      </c>
      <c r="E33" s="384"/>
      <c r="F33" s="106">
        <v>2</v>
      </c>
      <c r="G33" s="107"/>
      <c r="H33" s="107">
        <v>1</v>
      </c>
      <c r="I33" s="107"/>
      <c r="J33" s="115">
        <v>8</v>
      </c>
      <c r="K33" s="78" t="s">
        <v>15</v>
      </c>
      <c r="L33" s="79">
        <v>7</v>
      </c>
      <c r="M33" s="106"/>
      <c r="N33" s="107"/>
      <c r="O33" s="107"/>
      <c r="P33" s="107"/>
      <c r="Q33" s="115"/>
      <c r="R33" s="78"/>
      <c r="S33" s="79"/>
      <c r="U33" s="138">
        <f t="shared" si="0"/>
        <v>9</v>
      </c>
      <c r="V33">
        <f t="shared" si="1"/>
        <v>0</v>
      </c>
    </row>
    <row r="34" spans="1:22" ht="15">
      <c r="A34" s="1661"/>
      <c r="B34" s="112">
        <v>3</v>
      </c>
      <c r="C34" s="155" t="s">
        <v>303</v>
      </c>
      <c r="D34" s="299" t="s">
        <v>302</v>
      </c>
      <c r="E34" s="384"/>
      <c r="F34" s="1041"/>
      <c r="G34" s="1039"/>
      <c r="H34" s="1039"/>
      <c r="I34" s="1039"/>
      <c r="J34" s="1040"/>
      <c r="K34" s="78"/>
      <c r="L34" s="79"/>
      <c r="M34" s="1041">
        <v>1</v>
      </c>
      <c r="N34" s="1039"/>
      <c r="O34" s="1039">
        <v>1</v>
      </c>
      <c r="P34" s="1039"/>
      <c r="Q34" s="1040">
        <v>6</v>
      </c>
      <c r="R34" s="78" t="s">
        <v>15</v>
      </c>
      <c r="S34" s="79">
        <v>5</v>
      </c>
      <c r="U34" s="138">
        <f t="shared" si="0"/>
        <v>0</v>
      </c>
      <c r="V34">
        <f t="shared" si="1"/>
        <v>6.571428571428571</v>
      </c>
    </row>
    <row r="35" spans="1:22" ht="15">
      <c r="A35" s="1661"/>
      <c r="B35" s="112">
        <v>4</v>
      </c>
      <c r="C35" s="385" t="s">
        <v>301</v>
      </c>
      <c r="D35" s="390" t="s">
        <v>300</v>
      </c>
      <c r="E35" s="384"/>
      <c r="F35" s="106"/>
      <c r="G35" s="107"/>
      <c r="H35" s="107"/>
      <c r="I35" s="107"/>
      <c r="J35" s="115"/>
      <c r="K35" s="78"/>
      <c r="L35" s="79"/>
      <c r="M35" s="106">
        <v>1</v>
      </c>
      <c r="N35" s="107"/>
      <c r="O35" s="107">
        <v>1</v>
      </c>
      <c r="P35" s="107"/>
      <c r="Q35" s="115">
        <v>5</v>
      </c>
      <c r="R35" s="78" t="s">
        <v>15</v>
      </c>
      <c r="S35" s="79">
        <v>4</v>
      </c>
      <c r="U35" s="138">
        <f t="shared" si="0"/>
        <v>0</v>
      </c>
      <c r="V35">
        <f t="shared" si="1"/>
        <v>4.857142857142857</v>
      </c>
    </row>
    <row r="36" spans="1:22" ht="24">
      <c r="A36" s="2306"/>
      <c r="B36" s="387">
        <v>5</v>
      </c>
      <c r="C36" s="389" t="s">
        <v>793</v>
      </c>
      <c r="D36" s="143" t="s">
        <v>299</v>
      </c>
      <c r="E36" s="384"/>
      <c r="F36" s="149"/>
      <c r="G36" s="152"/>
      <c r="H36" s="152"/>
      <c r="I36" s="150">
        <v>2</v>
      </c>
      <c r="J36" s="151">
        <v>1</v>
      </c>
      <c r="K36" s="78" t="s">
        <v>239</v>
      </c>
      <c r="L36" s="79">
        <v>2</v>
      </c>
      <c r="M36" s="106"/>
      <c r="N36" s="107"/>
      <c r="O36" s="107"/>
      <c r="P36" s="107">
        <v>2</v>
      </c>
      <c r="Q36" s="115">
        <v>2</v>
      </c>
      <c r="R36" s="78" t="s">
        <v>239</v>
      </c>
      <c r="S36" s="79">
        <v>2</v>
      </c>
      <c r="U36" s="138">
        <f t="shared" si="0"/>
        <v>1.4285714285714286</v>
      </c>
      <c r="V36">
        <f t="shared" si="1"/>
        <v>1.4285714285714286</v>
      </c>
    </row>
    <row r="37" spans="1:22" ht="24" customHeight="1">
      <c r="A37" s="2328" t="s">
        <v>51</v>
      </c>
      <c r="B37" s="2330">
        <v>6</v>
      </c>
      <c r="C37" s="385" t="s">
        <v>298</v>
      </c>
      <c r="D37" s="143" t="s">
        <v>297</v>
      </c>
      <c r="E37" s="384"/>
      <c r="F37" s="2309"/>
      <c r="G37" s="2311"/>
      <c r="H37" s="2311"/>
      <c r="I37" s="2293"/>
      <c r="J37" s="2295"/>
      <c r="K37" s="2301"/>
      <c r="L37" s="2303"/>
      <c r="M37" s="2309">
        <v>2</v>
      </c>
      <c r="N37" s="2311"/>
      <c r="O37" s="2311">
        <v>1</v>
      </c>
      <c r="P37" s="2293"/>
      <c r="Q37" s="2295">
        <v>8</v>
      </c>
      <c r="R37" s="2301" t="s">
        <v>9</v>
      </c>
      <c r="S37" s="2303">
        <v>6</v>
      </c>
      <c r="U37" s="138">
        <f t="shared" si="0"/>
        <v>0</v>
      </c>
      <c r="V37">
        <f t="shared" si="1"/>
        <v>7.285714285714286</v>
      </c>
    </row>
    <row r="38" spans="1:22" ht="22.5">
      <c r="A38" s="2329"/>
      <c r="B38" s="2331"/>
      <c r="C38" s="385" t="s">
        <v>296</v>
      </c>
      <c r="D38" s="143" t="s">
        <v>295</v>
      </c>
      <c r="E38" s="384"/>
      <c r="F38" s="2310"/>
      <c r="G38" s="2312"/>
      <c r="H38" s="2312"/>
      <c r="I38" s="2308"/>
      <c r="J38" s="2296"/>
      <c r="K38" s="2302"/>
      <c r="L38" s="2304"/>
      <c r="M38" s="2310"/>
      <c r="N38" s="2312"/>
      <c r="O38" s="2312"/>
      <c r="P38" s="2308"/>
      <c r="Q38" s="2296"/>
      <c r="R38" s="2302"/>
      <c r="S38" s="2304"/>
      <c r="U38" s="138">
        <f t="shared" si="0"/>
        <v>0</v>
      </c>
      <c r="V38">
        <f t="shared" si="1"/>
        <v>0</v>
      </c>
    </row>
    <row r="39" spans="1:22" ht="15">
      <c r="A39" s="2307" t="s">
        <v>13</v>
      </c>
      <c r="B39" s="112">
        <v>7</v>
      </c>
      <c r="C39" s="386" t="s">
        <v>655</v>
      </c>
      <c r="D39" s="299" t="s">
        <v>275</v>
      </c>
      <c r="E39" s="384"/>
      <c r="F39" s="1041">
        <v>2</v>
      </c>
      <c r="G39" s="1039"/>
      <c r="H39" s="1039">
        <v>2</v>
      </c>
      <c r="I39" s="1039"/>
      <c r="J39" s="1040">
        <v>8</v>
      </c>
      <c r="K39" s="78" t="s">
        <v>15</v>
      </c>
      <c r="L39" s="79">
        <v>8</v>
      </c>
      <c r="M39" s="1041"/>
      <c r="N39" s="1039"/>
      <c r="O39" s="1039"/>
      <c r="P39" s="1039"/>
      <c r="Q39" s="1040"/>
      <c r="R39" s="78"/>
      <c r="S39" s="79"/>
      <c r="U39" s="138">
        <f t="shared" si="0"/>
        <v>9.714285714285714</v>
      </c>
      <c r="V39">
        <f t="shared" si="1"/>
        <v>0</v>
      </c>
    </row>
    <row r="40" spans="1:22" ht="15" customHeight="1">
      <c r="A40" s="1661"/>
      <c r="B40" s="112">
        <v>8</v>
      </c>
      <c r="C40" s="623" t="s">
        <v>964</v>
      </c>
      <c r="D40" s="311" t="s">
        <v>293</v>
      </c>
      <c r="E40" s="384"/>
      <c r="F40" s="106">
        <v>2</v>
      </c>
      <c r="G40" s="107"/>
      <c r="H40" s="107">
        <v>1</v>
      </c>
      <c r="I40" s="107"/>
      <c r="J40" s="115">
        <v>8</v>
      </c>
      <c r="K40" s="78" t="s">
        <v>15</v>
      </c>
      <c r="L40" s="79">
        <v>6</v>
      </c>
      <c r="M40" s="106"/>
      <c r="N40" s="107"/>
      <c r="O40" s="107"/>
      <c r="P40" s="107"/>
      <c r="Q40" s="115"/>
      <c r="R40" s="78"/>
      <c r="S40" s="79"/>
      <c r="U40" s="138">
        <f t="shared" si="0"/>
        <v>7.285714285714286</v>
      </c>
      <c r="V40">
        <f t="shared" si="1"/>
        <v>0</v>
      </c>
    </row>
    <row r="41" spans="1:22" ht="22.5">
      <c r="A41" s="1661"/>
      <c r="B41" s="112">
        <v>9</v>
      </c>
      <c r="C41" s="385" t="s">
        <v>292</v>
      </c>
      <c r="D41" s="311" t="s">
        <v>291</v>
      </c>
      <c r="E41" s="384"/>
      <c r="F41" s="106"/>
      <c r="G41" s="107"/>
      <c r="H41" s="107"/>
      <c r="I41" s="107"/>
      <c r="J41" s="115"/>
      <c r="K41" s="78"/>
      <c r="L41" s="79"/>
      <c r="M41" s="106">
        <v>2</v>
      </c>
      <c r="N41" s="107"/>
      <c r="O41" s="107">
        <v>1</v>
      </c>
      <c r="P41" s="107"/>
      <c r="Q41" s="115">
        <v>8</v>
      </c>
      <c r="R41" s="78" t="s">
        <v>15</v>
      </c>
      <c r="S41" s="79">
        <v>7</v>
      </c>
      <c r="U41" s="138">
        <f t="shared" si="0"/>
        <v>0</v>
      </c>
      <c r="V41">
        <f t="shared" si="1"/>
        <v>9</v>
      </c>
    </row>
    <row r="42" spans="1:22" ht="15.75" thickBot="1">
      <c r="A42" s="1635"/>
      <c r="B42" s="375">
        <v>10</v>
      </c>
      <c r="C42" s="383" t="s">
        <v>290</v>
      </c>
      <c r="D42" s="374" t="s">
        <v>289</v>
      </c>
      <c r="E42" s="373"/>
      <c r="F42" s="120"/>
      <c r="G42" s="108"/>
      <c r="H42" s="108"/>
      <c r="I42" s="108"/>
      <c r="J42" s="130"/>
      <c r="K42" s="80"/>
      <c r="L42" s="81"/>
      <c r="M42" s="120">
        <v>2</v>
      </c>
      <c r="N42" s="108"/>
      <c r="O42" s="108">
        <v>1</v>
      </c>
      <c r="P42" s="108"/>
      <c r="Q42" s="130">
        <v>8</v>
      </c>
      <c r="R42" s="80" t="s">
        <v>15</v>
      </c>
      <c r="S42" s="81">
        <v>6</v>
      </c>
      <c r="U42" s="138">
        <f t="shared" si="0"/>
        <v>0</v>
      </c>
      <c r="V42">
        <f t="shared" si="1"/>
        <v>7.285714285714286</v>
      </c>
    </row>
    <row r="43" spans="1:22" ht="12.75" customHeight="1">
      <c r="A43" s="382" t="s">
        <v>25</v>
      </c>
      <c r="B43" s="381">
        <v>11</v>
      </c>
      <c r="C43" s="380" t="s">
        <v>240</v>
      </c>
      <c r="D43" s="379" t="s">
        <v>669</v>
      </c>
      <c r="E43" s="378"/>
      <c r="F43" s="377">
        <v>2</v>
      </c>
      <c r="G43" s="150"/>
      <c r="H43" s="150">
        <v>1</v>
      </c>
      <c r="I43" s="150"/>
      <c r="J43" s="151">
        <v>2</v>
      </c>
      <c r="K43" s="154" t="s">
        <v>9</v>
      </c>
      <c r="L43" s="153">
        <v>3</v>
      </c>
      <c r="M43" s="377"/>
      <c r="N43" s="150"/>
      <c r="O43" s="150"/>
      <c r="P43" s="150"/>
      <c r="Q43" s="151"/>
      <c r="R43" s="154"/>
      <c r="S43" s="153"/>
      <c r="U43" s="138">
        <f t="shared" si="0"/>
        <v>2.142857142857143</v>
      </c>
      <c r="V43">
        <f t="shared" si="1"/>
        <v>0</v>
      </c>
    </row>
    <row r="44" spans="1:22" ht="15.75" customHeight="1" thickBot="1">
      <c r="A44" s="376" t="s">
        <v>13</v>
      </c>
      <c r="B44" s="375">
        <v>12</v>
      </c>
      <c r="C44" s="383" t="s">
        <v>794</v>
      </c>
      <c r="D44" s="374" t="s">
        <v>288</v>
      </c>
      <c r="E44" s="373"/>
      <c r="F44" s="120"/>
      <c r="G44" s="108"/>
      <c r="H44" s="108"/>
      <c r="I44" s="108"/>
      <c r="J44" s="130"/>
      <c r="K44" s="80"/>
      <c r="L44" s="81"/>
      <c r="M44" s="120"/>
      <c r="N44" s="108"/>
      <c r="O44" s="108"/>
      <c r="P44" s="108">
        <v>4</v>
      </c>
      <c r="Q44" s="130"/>
      <c r="R44" s="372" t="s">
        <v>196</v>
      </c>
      <c r="S44" s="133" t="s">
        <v>163</v>
      </c>
      <c r="U44" s="138">
        <f t="shared" si="0"/>
        <v>0</v>
      </c>
      <c r="V44">
        <f t="shared" si="1"/>
        <v>-21.142857142857142</v>
      </c>
    </row>
    <row r="45" spans="1:22" ht="15">
      <c r="A45" s="2297"/>
      <c r="B45" s="2313"/>
      <c r="C45" s="2299" t="s">
        <v>38</v>
      </c>
      <c r="D45" s="2299"/>
      <c r="E45" s="2299"/>
      <c r="F45" s="371">
        <f>SUM(F32:F42)</f>
        <v>8</v>
      </c>
      <c r="G45" s="370">
        <f>SUM(G32:G44)</f>
        <v>1</v>
      </c>
      <c r="H45" s="370">
        <f>SUM(H32:H42)</f>
        <v>4</v>
      </c>
      <c r="I45" s="122">
        <f>SUM(I32:I44)</f>
        <v>2</v>
      </c>
      <c r="J45" s="134">
        <f>SUM(J32:J42)</f>
        <v>31</v>
      </c>
      <c r="K45" s="135" t="s">
        <v>99</v>
      </c>
      <c r="L45" s="2320">
        <f>SUM(L32:L42)</f>
        <v>30</v>
      </c>
      <c r="M45" s="121">
        <f>SUM(M32:M42)</f>
        <v>8</v>
      </c>
      <c r="N45" s="122">
        <f>SUM(N32:N44)</f>
        <v>0</v>
      </c>
      <c r="O45" s="122">
        <f>SUM(O32:O44)</f>
        <v>5</v>
      </c>
      <c r="P45" s="122">
        <f>SUM(P32:P44)</f>
        <v>6</v>
      </c>
      <c r="Q45" s="134">
        <f>SUM(Q32:Q44)</f>
        <v>37</v>
      </c>
      <c r="R45" s="369" t="s">
        <v>26</v>
      </c>
      <c r="S45" s="2315">
        <f>SUM(S32:S44)</f>
        <v>30</v>
      </c>
      <c r="U45" s="138">
        <f t="shared" si="0"/>
        <v>36.42857142857143</v>
      </c>
      <c r="V45">
        <f t="shared" si="1"/>
        <v>32.42857142857143</v>
      </c>
    </row>
    <row r="46" spans="1:22" ht="15.75" thickBot="1">
      <c r="A46" s="2298"/>
      <c r="B46" s="2314"/>
      <c r="C46" s="2300"/>
      <c r="D46" s="2300"/>
      <c r="E46" s="2300"/>
      <c r="F46" s="2317">
        <f>F45+G45+H45+I45</f>
        <v>15</v>
      </c>
      <c r="G46" s="2318"/>
      <c r="H46" s="2318"/>
      <c r="I46" s="2318"/>
      <c r="J46" s="2319"/>
      <c r="K46" s="136" t="s">
        <v>65</v>
      </c>
      <c r="L46" s="2321"/>
      <c r="M46" s="2317">
        <f>M45+N45+O45+P45</f>
        <v>19</v>
      </c>
      <c r="N46" s="2318"/>
      <c r="O46" s="2318"/>
      <c r="P46" s="2318"/>
      <c r="Q46" s="2319"/>
      <c r="R46" s="126" t="s">
        <v>65</v>
      </c>
      <c r="S46" s="2316"/>
      <c r="U46" s="138">
        <f t="shared" si="0"/>
        <v>-15</v>
      </c>
      <c r="V46">
        <f t="shared" si="1"/>
        <v>-19</v>
      </c>
    </row>
    <row r="47" spans="1:22" ht="10.5" customHeight="1">
      <c r="A47" s="2289" t="s">
        <v>232</v>
      </c>
      <c r="B47" s="2290"/>
      <c r="C47" s="2290"/>
      <c r="D47" s="2290"/>
      <c r="E47" s="2290"/>
      <c r="F47" s="2290"/>
      <c r="G47" s="2290"/>
      <c r="H47" s="2290"/>
      <c r="I47" s="2290"/>
      <c r="J47" s="2290"/>
      <c r="K47" s="2290"/>
      <c r="L47" s="2290"/>
      <c r="M47" s="2290"/>
      <c r="N47" s="2290"/>
      <c r="O47" s="2290"/>
      <c r="P47" s="2290"/>
      <c r="Q47" s="2290"/>
      <c r="R47" s="2290"/>
      <c r="S47" s="2290"/>
      <c r="U47" s="138">
        <f t="shared" si="0"/>
        <v>0</v>
      </c>
      <c r="V47">
        <f t="shared" si="1"/>
        <v>0</v>
      </c>
    </row>
    <row r="48" spans="1:22" ht="23.25" customHeight="1">
      <c r="A48" s="2291" t="s">
        <v>231</v>
      </c>
      <c r="B48" s="2292"/>
      <c r="C48" s="2292"/>
      <c r="D48" s="2292"/>
      <c r="E48" s="2292"/>
      <c r="F48" s="2292"/>
      <c r="G48" s="2292"/>
      <c r="H48" s="2292"/>
      <c r="I48" s="2292"/>
      <c r="J48" s="2292"/>
      <c r="K48" s="2292"/>
      <c r="L48" s="2292"/>
      <c r="M48" s="2292"/>
      <c r="N48" s="2292"/>
      <c r="O48" s="2292"/>
      <c r="P48" s="2292"/>
      <c r="Q48" s="2292"/>
      <c r="R48" s="2292"/>
      <c r="S48" s="2292"/>
      <c r="U48" s="138">
        <f t="shared" si="0"/>
        <v>0</v>
      </c>
      <c r="V48">
        <f t="shared" si="1"/>
        <v>0</v>
      </c>
    </row>
    <row r="49" spans="1:19" ht="12">
      <c r="A49" s="360"/>
      <c r="B49" s="360"/>
      <c r="C49" s="285" t="s">
        <v>34</v>
      </c>
      <c r="D49" s="368"/>
      <c r="E49" s="367"/>
      <c r="F49" s="365"/>
      <c r="G49" s="365"/>
      <c r="H49" s="365"/>
      <c r="I49" s="365"/>
      <c r="J49" s="366"/>
      <c r="K49" s="365"/>
      <c r="L49" s="365"/>
      <c r="M49" s="365"/>
      <c r="N49" s="364" t="s">
        <v>35</v>
      </c>
      <c r="O49" s="356"/>
      <c r="P49" s="356"/>
      <c r="Q49" s="100"/>
      <c r="R49" s="356"/>
      <c r="S49" s="356"/>
    </row>
    <row r="50" spans="1:19" ht="12">
      <c r="A50" s="360"/>
      <c r="B50" s="360"/>
      <c r="C50" s="363" t="s">
        <v>37</v>
      </c>
      <c r="D50" s="359"/>
      <c r="E50" s="362"/>
      <c r="F50" s="356"/>
      <c r="G50" s="356"/>
      <c r="H50" s="356"/>
      <c r="I50" s="356"/>
      <c r="J50" s="357"/>
      <c r="K50" s="356"/>
      <c r="L50" s="356"/>
      <c r="M50" s="356"/>
      <c r="N50" s="361" t="s">
        <v>36</v>
      </c>
      <c r="O50" s="356"/>
      <c r="P50" s="356"/>
      <c r="Q50" s="100"/>
      <c r="R50" s="356"/>
      <c r="S50" s="356"/>
    </row>
    <row r="51" spans="1:19" ht="12">
      <c r="A51" s="360"/>
      <c r="B51" s="360"/>
      <c r="C51" s="137"/>
      <c r="D51" s="359"/>
      <c r="E51" s="358"/>
      <c r="F51" s="356"/>
      <c r="G51" s="356"/>
      <c r="H51" s="356"/>
      <c r="I51" s="356"/>
      <c r="J51" s="357"/>
      <c r="K51" s="356"/>
      <c r="L51" s="356"/>
      <c r="M51" s="356"/>
      <c r="N51" s="356"/>
      <c r="O51" s="356"/>
      <c r="P51" s="356"/>
      <c r="Q51" s="100"/>
      <c r="R51" s="356"/>
      <c r="S51" s="356"/>
    </row>
  </sheetData>
  <sheetProtection/>
  <mergeCells count="70">
    <mergeCell ref="M22:M23"/>
    <mergeCell ref="N22:N23"/>
    <mergeCell ref="E12:E14"/>
    <mergeCell ref="F12:L12"/>
    <mergeCell ref="A12:A14"/>
    <mergeCell ref="B12:B14"/>
    <mergeCell ref="C12:C14"/>
    <mergeCell ref="D12:D14"/>
    <mergeCell ref="A15:A21"/>
    <mergeCell ref="Q22:Q23"/>
    <mergeCell ref="R22:R23"/>
    <mergeCell ref="M12:S12"/>
    <mergeCell ref="F13:J13"/>
    <mergeCell ref="K13:K14"/>
    <mergeCell ref="L13:L14"/>
    <mergeCell ref="M13:Q13"/>
    <mergeCell ref="R13:R14"/>
    <mergeCell ref="S13:S14"/>
    <mergeCell ref="S22:S23"/>
    <mergeCell ref="A25:A26"/>
    <mergeCell ref="B25:B26"/>
    <mergeCell ref="C25:E26"/>
    <mergeCell ref="L25:L26"/>
    <mergeCell ref="A22:A23"/>
    <mergeCell ref="B22:B23"/>
    <mergeCell ref="S25:S26"/>
    <mergeCell ref="F26:J26"/>
    <mergeCell ref="M26:Q26"/>
    <mergeCell ref="A29:A31"/>
    <mergeCell ref="B29:B31"/>
    <mergeCell ref="C29:C31"/>
    <mergeCell ref="D29:D31"/>
    <mergeCell ref="M29:S29"/>
    <mergeCell ref="F30:J30"/>
    <mergeCell ref="L30:L31"/>
    <mergeCell ref="M30:Q30"/>
    <mergeCell ref="R30:R31"/>
    <mergeCell ref="S30:S31"/>
    <mergeCell ref="A37:A38"/>
    <mergeCell ref="B37:B38"/>
    <mergeCell ref="F37:F38"/>
    <mergeCell ref="G37:G38"/>
    <mergeCell ref="N37:N38"/>
    <mergeCell ref="E29:E31"/>
    <mergeCell ref="F29:L29"/>
    <mergeCell ref="B45:B46"/>
    <mergeCell ref="H37:H38"/>
    <mergeCell ref="I37:I38"/>
    <mergeCell ref="S45:S46"/>
    <mergeCell ref="F46:J46"/>
    <mergeCell ref="M46:Q46"/>
    <mergeCell ref="L45:L46"/>
    <mergeCell ref="A32:A36"/>
    <mergeCell ref="A39:A42"/>
    <mergeCell ref="P37:P38"/>
    <mergeCell ref="J37:J38"/>
    <mergeCell ref="K37:K38"/>
    <mergeCell ref="L37:L38"/>
    <mergeCell ref="M37:M38"/>
    <mergeCell ref="O37:O38"/>
    <mergeCell ref="K30:K31"/>
    <mergeCell ref="A47:S47"/>
    <mergeCell ref="A48:S48"/>
    <mergeCell ref="O22:O23"/>
    <mergeCell ref="P22:P23"/>
    <mergeCell ref="Q37:Q38"/>
    <mergeCell ref="A45:A46"/>
    <mergeCell ref="C45:E46"/>
    <mergeCell ref="R37:R38"/>
    <mergeCell ref="S37:S38"/>
  </mergeCells>
  <printOptions/>
  <pageMargins left="0.326771654" right="0.196850393700787" top="0.236220472" bottom="0" header="0.31496062992126" footer="0.314960629921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U54"/>
  <sheetViews>
    <sheetView zoomScale="85" zoomScaleNormal="85" zoomScalePageLayoutView="0" workbookViewId="0" topLeftCell="A1">
      <selection activeCell="C22" sqref="C22"/>
    </sheetView>
  </sheetViews>
  <sheetFormatPr defaultColWidth="9.140625" defaultRowHeight="12.75"/>
  <cols>
    <col min="1" max="1" width="2.8515625" style="671" customWidth="1"/>
    <col min="2" max="2" width="3.140625" style="671" customWidth="1"/>
    <col min="3" max="3" width="31.140625" style="671" customWidth="1"/>
    <col min="4" max="4" width="11.140625" style="671" customWidth="1"/>
    <col min="5" max="5" width="5.421875" style="671" customWidth="1"/>
    <col min="6" max="9" width="3.140625" style="671" customWidth="1"/>
    <col min="10" max="10" width="2.8515625" style="671" customWidth="1"/>
    <col min="11" max="11" width="3.421875" style="671" customWidth="1"/>
    <col min="12" max="12" width="3.00390625" style="671" customWidth="1"/>
    <col min="13" max="16" width="3.140625" style="671" customWidth="1"/>
    <col min="17" max="17" width="3.00390625" style="671" customWidth="1"/>
    <col min="18" max="18" width="3.421875" style="671" customWidth="1"/>
    <col min="19" max="19" width="3.00390625" style="671" customWidth="1"/>
    <col min="20" max="21" width="9.140625" style="671" hidden="1" customWidth="1"/>
    <col min="22" max="16384" width="9.140625" style="671" customWidth="1"/>
  </cols>
  <sheetData>
    <row r="1" spans="1:4" ht="15">
      <c r="A1" s="753" t="s">
        <v>1</v>
      </c>
      <c r="B1" s="751"/>
      <c r="D1" s="674"/>
    </row>
    <row r="2" spans="1:4" ht="15">
      <c r="A2" s="785" t="s">
        <v>0</v>
      </c>
      <c r="B2" s="751"/>
      <c r="D2" s="674"/>
    </row>
    <row r="3" spans="1:4" ht="12.75">
      <c r="A3" s="9" t="s">
        <v>969</v>
      </c>
      <c r="B3" s="751"/>
      <c r="D3" s="674"/>
    </row>
    <row r="4" spans="1:4" ht="12.75">
      <c r="A4" s="751" t="s">
        <v>966</v>
      </c>
      <c r="B4" s="751"/>
      <c r="D4" s="674"/>
    </row>
    <row r="5" spans="1:4" ht="12.75">
      <c r="A5" s="751" t="s">
        <v>2</v>
      </c>
      <c r="B5" s="751"/>
      <c r="D5" s="674"/>
    </row>
    <row r="6" spans="1:4" ht="12.75">
      <c r="A6" s="751" t="s">
        <v>3</v>
      </c>
      <c r="B6" s="751"/>
      <c r="D6" s="674"/>
    </row>
    <row r="7" spans="1:11" ht="12.75">
      <c r="A7" s="751" t="s">
        <v>717</v>
      </c>
      <c r="B7" s="751"/>
      <c r="D7" s="674"/>
      <c r="K7" s="671" t="s">
        <v>967</v>
      </c>
    </row>
    <row r="8" spans="1:4" ht="12.75">
      <c r="A8" s="678" t="s">
        <v>941</v>
      </c>
      <c r="D8" s="674"/>
    </row>
    <row r="9" spans="4:14" ht="12.75">
      <c r="D9" s="674"/>
      <c r="N9" s="671" t="s">
        <v>968</v>
      </c>
    </row>
    <row r="10" spans="4:11" ht="12.75">
      <c r="D10" s="674"/>
      <c r="K10" s="671" t="s">
        <v>970</v>
      </c>
    </row>
    <row r="11" ht="12.75">
      <c r="D11" s="674"/>
    </row>
    <row r="12" ht="12.75">
      <c r="D12" s="674"/>
    </row>
    <row r="13" ht="12.75">
      <c r="D13" s="674"/>
    </row>
    <row r="14" ht="18">
      <c r="D14" s="750" t="s">
        <v>4</v>
      </c>
    </row>
    <row r="15" spans="1:4" ht="13.5" thickBot="1">
      <c r="A15" s="672" t="s">
        <v>937</v>
      </c>
      <c r="D15" s="674"/>
    </row>
    <row r="16" spans="1:19" ht="8.25" customHeight="1">
      <c r="A16" s="1598"/>
      <c r="B16" s="1600" t="s">
        <v>33</v>
      </c>
      <c r="C16" s="1646" t="s">
        <v>5</v>
      </c>
      <c r="D16" s="1625" t="s">
        <v>30</v>
      </c>
      <c r="E16" s="1642" t="s">
        <v>39</v>
      </c>
      <c r="F16" s="1625" t="s">
        <v>6</v>
      </c>
      <c r="G16" s="1590"/>
      <c r="H16" s="1590"/>
      <c r="I16" s="1590"/>
      <c r="J16" s="1590"/>
      <c r="K16" s="1590"/>
      <c r="L16" s="1591"/>
      <c r="M16" s="1589" t="s">
        <v>7</v>
      </c>
      <c r="N16" s="1590"/>
      <c r="O16" s="1590"/>
      <c r="P16" s="1590"/>
      <c r="Q16" s="1590"/>
      <c r="R16" s="1590"/>
      <c r="S16" s="1591"/>
    </row>
    <row r="17" spans="1:19" ht="8.25" customHeight="1">
      <c r="A17" s="1598"/>
      <c r="B17" s="1601"/>
      <c r="C17" s="1647"/>
      <c r="D17" s="1626"/>
      <c r="E17" s="1643"/>
      <c r="F17" s="1626"/>
      <c r="G17" s="1593"/>
      <c r="H17" s="1593"/>
      <c r="I17" s="1593"/>
      <c r="J17" s="1593"/>
      <c r="K17" s="1593"/>
      <c r="L17" s="1594"/>
      <c r="M17" s="1592"/>
      <c r="N17" s="1593"/>
      <c r="O17" s="1593"/>
      <c r="P17" s="1593"/>
      <c r="Q17" s="1593"/>
      <c r="R17" s="1593"/>
      <c r="S17" s="1594"/>
    </row>
    <row r="18" spans="1:19" ht="8.25" customHeight="1">
      <c r="A18" s="1598"/>
      <c r="B18" s="1601"/>
      <c r="C18" s="1647"/>
      <c r="D18" s="1626"/>
      <c r="E18" s="1643"/>
      <c r="F18" s="1626"/>
      <c r="G18" s="1593"/>
      <c r="H18" s="1593"/>
      <c r="I18" s="1593"/>
      <c r="J18" s="1593"/>
      <c r="K18" s="1593"/>
      <c r="L18" s="1594"/>
      <c r="M18" s="1592"/>
      <c r="N18" s="1593"/>
      <c r="O18" s="1593"/>
      <c r="P18" s="1593"/>
      <c r="Q18" s="1593"/>
      <c r="R18" s="1593"/>
      <c r="S18" s="1594"/>
    </row>
    <row r="19" spans="1:19" ht="8.25" customHeight="1">
      <c r="A19" s="1598"/>
      <c r="B19" s="1601"/>
      <c r="C19" s="1647"/>
      <c r="D19" s="1626"/>
      <c r="E19" s="1643"/>
      <c r="F19" s="1613" t="s">
        <v>31</v>
      </c>
      <c r="G19" s="1614"/>
      <c r="H19" s="1614"/>
      <c r="I19" s="1614"/>
      <c r="J19" s="1614"/>
      <c r="K19" s="1653" t="s">
        <v>40</v>
      </c>
      <c r="L19" s="1629" t="s">
        <v>8</v>
      </c>
      <c r="M19" s="1641" t="s">
        <v>31</v>
      </c>
      <c r="N19" s="1614"/>
      <c r="O19" s="1614"/>
      <c r="P19" s="1614"/>
      <c r="Q19" s="1614"/>
      <c r="R19" s="1657" t="s">
        <v>40</v>
      </c>
      <c r="S19" s="1639" t="s">
        <v>8</v>
      </c>
    </row>
    <row r="20" spans="1:19" ht="8.25" customHeight="1">
      <c r="A20" s="1598"/>
      <c r="B20" s="1601"/>
      <c r="C20" s="1647"/>
      <c r="D20" s="1626"/>
      <c r="E20" s="1643"/>
      <c r="F20" s="1613"/>
      <c r="G20" s="1614"/>
      <c r="H20" s="1614"/>
      <c r="I20" s="1614"/>
      <c r="J20" s="1614"/>
      <c r="K20" s="1654"/>
      <c r="L20" s="1630"/>
      <c r="M20" s="1641"/>
      <c r="N20" s="1614"/>
      <c r="O20" s="1614"/>
      <c r="P20" s="1614"/>
      <c r="Q20" s="1614"/>
      <c r="R20" s="1658"/>
      <c r="S20" s="1640"/>
    </row>
    <row r="21" spans="1:19" ht="11.25" customHeight="1" thickBot="1">
      <c r="A21" s="1598"/>
      <c r="B21" s="1645"/>
      <c r="C21" s="1648"/>
      <c r="D21" s="1649"/>
      <c r="E21" s="1644"/>
      <c r="F21" s="742" t="s">
        <v>9</v>
      </c>
      <c r="G21" s="741" t="s">
        <v>10</v>
      </c>
      <c r="H21" s="741" t="s">
        <v>11</v>
      </c>
      <c r="I21" s="741" t="s">
        <v>12</v>
      </c>
      <c r="J21" s="741" t="s">
        <v>32</v>
      </c>
      <c r="K21" s="1655"/>
      <c r="L21" s="1656"/>
      <c r="M21" s="740" t="s">
        <v>9</v>
      </c>
      <c r="N21" s="739" t="s">
        <v>10</v>
      </c>
      <c r="O21" s="739" t="s">
        <v>11</v>
      </c>
      <c r="P21" s="739" t="s">
        <v>12</v>
      </c>
      <c r="Q21" s="739" t="s">
        <v>32</v>
      </c>
      <c r="R21" s="1659"/>
      <c r="S21" s="1640"/>
    </row>
    <row r="22" spans="1:21" ht="16.5" customHeight="1">
      <c r="A22" s="1660" t="s">
        <v>13</v>
      </c>
      <c r="B22" s="738">
        <v>1</v>
      </c>
      <c r="C22" s="762" t="s">
        <v>41</v>
      </c>
      <c r="D22" s="736" t="s">
        <v>128</v>
      </c>
      <c r="E22" s="1494"/>
      <c r="F22" s="734">
        <v>2</v>
      </c>
      <c r="G22" s="730">
        <v>1</v>
      </c>
      <c r="H22" s="730"/>
      <c r="I22" s="730"/>
      <c r="J22" s="729">
        <v>4</v>
      </c>
      <c r="K22" s="733" t="s">
        <v>9</v>
      </c>
      <c r="L22" s="732">
        <v>4</v>
      </c>
      <c r="M22" s="731"/>
      <c r="N22" s="730"/>
      <c r="O22" s="730"/>
      <c r="P22" s="730"/>
      <c r="Q22" s="729"/>
      <c r="R22" s="728"/>
      <c r="S22" s="727"/>
      <c r="T22" s="673">
        <f aca="true" t="shared" si="0" ref="T22:T30">((24*L22)-(F22+G22+H22+I22)*14)/14</f>
        <v>3.857142857142857</v>
      </c>
      <c r="U22" s="671">
        <f>(((24*S22)-(M22+N22+O22+P22)*14))/14</f>
        <v>0</v>
      </c>
    </row>
    <row r="23" spans="1:21" ht="16.5" customHeight="1">
      <c r="A23" s="1661"/>
      <c r="B23" s="720">
        <v>2</v>
      </c>
      <c r="C23" s="1031" t="s">
        <v>42</v>
      </c>
      <c r="D23" s="723" t="s">
        <v>129</v>
      </c>
      <c r="E23" s="1495"/>
      <c r="F23" s="696">
        <v>4</v>
      </c>
      <c r="G23" s="695">
        <v>3</v>
      </c>
      <c r="H23" s="695">
        <v>1</v>
      </c>
      <c r="I23" s="695"/>
      <c r="J23" s="694">
        <v>7</v>
      </c>
      <c r="K23" s="693" t="s">
        <v>15</v>
      </c>
      <c r="L23" s="692">
        <v>8</v>
      </c>
      <c r="M23" s="726"/>
      <c r="N23" s="695"/>
      <c r="O23" s="695"/>
      <c r="P23" s="695"/>
      <c r="Q23" s="694"/>
      <c r="R23" s="725"/>
      <c r="S23" s="724"/>
      <c r="T23" s="673">
        <f t="shared" si="0"/>
        <v>5.714285714285714</v>
      </c>
      <c r="U23" s="671">
        <f>(((24*S23)-(M23+N23+O23+P23)*14))/14</f>
        <v>0</v>
      </c>
    </row>
    <row r="24" spans="1:21" ht="16.5" customHeight="1">
      <c r="A24" s="1661"/>
      <c r="B24" s="720">
        <v>3</v>
      </c>
      <c r="C24" s="1031" t="s">
        <v>43</v>
      </c>
      <c r="D24" s="723" t="s">
        <v>130</v>
      </c>
      <c r="E24" s="1495"/>
      <c r="F24" s="696">
        <v>4</v>
      </c>
      <c r="G24" s="695"/>
      <c r="H24" s="695">
        <v>2</v>
      </c>
      <c r="I24" s="695">
        <v>1</v>
      </c>
      <c r="J24" s="694">
        <v>6</v>
      </c>
      <c r="K24" s="693" t="s">
        <v>15</v>
      </c>
      <c r="L24" s="692">
        <v>8</v>
      </c>
      <c r="M24" s="726"/>
      <c r="N24" s="695"/>
      <c r="O24" s="695"/>
      <c r="P24" s="695"/>
      <c r="Q24" s="694"/>
      <c r="R24" s="725"/>
      <c r="S24" s="724"/>
      <c r="T24" s="673">
        <f t="shared" si="0"/>
        <v>6.714285714285714</v>
      </c>
      <c r="U24" s="671">
        <f>(((24*S24)-(M24+N24+O24+P24)*14))/14</f>
        <v>0</v>
      </c>
    </row>
    <row r="25" spans="1:21" ht="19.5" customHeight="1">
      <c r="A25" s="1661"/>
      <c r="B25" s="720">
        <v>4</v>
      </c>
      <c r="C25" s="1031" t="s">
        <v>494</v>
      </c>
      <c r="D25" s="723" t="s">
        <v>131</v>
      </c>
      <c r="E25" s="1495"/>
      <c r="F25" s="696">
        <v>2</v>
      </c>
      <c r="G25" s="695">
        <v>1</v>
      </c>
      <c r="H25" s="695">
        <v>2</v>
      </c>
      <c r="I25" s="695"/>
      <c r="J25" s="694">
        <v>5</v>
      </c>
      <c r="K25" s="693" t="s">
        <v>15</v>
      </c>
      <c r="L25" s="692">
        <v>6</v>
      </c>
      <c r="M25" s="726"/>
      <c r="N25" s="695"/>
      <c r="O25" s="695"/>
      <c r="P25" s="695"/>
      <c r="Q25" s="694"/>
      <c r="R25" s="725"/>
      <c r="S25" s="724"/>
      <c r="T25" s="673">
        <f t="shared" si="0"/>
        <v>5.285714285714286</v>
      </c>
      <c r="U25" s="671">
        <f>(((24*S25)-(M25+N25+O25+P25)*14))/14</f>
        <v>0</v>
      </c>
    </row>
    <row r="26" spans="1:20" ht="16.5" customHeight="1">
      <c r="A26" s="1661"/>
      <c r="B26" s="720">
        <v>5</v>
      </c>
      <c r="C26" s="1031" t="s">
        <v>493</v>
      </c>
      <c r="D26" s="723" t="s">
        <v>492</v>
      </c>
      <c r="E26" s="1495"/>
      <c r="F26" s="696">
        <v>2</v>
      </c>
      <c r="G26" s="695"/>
      <c r="H26" s="695">
        <v>1</v>
      </c>
      <c r="I26" s="695"/>
      <c r="J26" s="694">
        <v>2</v>
      </c>
      <c r="K26" s="693" t="s">
        <v>9</v>
      </c>
      <c r="L26" s="692">
        <v>4</v>
      </c>
      <c r="M26" s="726"/>
      <c r="N26" s="695"/>
      <c r="O26" s="695"/>
      <c r="P26" s="695"/>
      <c r="Q26" s="694"/>
      <c r="R26" s="725"/>
      <c r="S26" s="724"/>
      <c r="T26" s="673">
        <f t="shared" si="0"/>
        <v>3.857142857142857</v>
      </c>
    </row>
    <row r="27" spans="1:21" ht="26.25" customHeight="1">
      <c r="A27" s="1661"/>
      <c r="B27" s="720">
        <v>6</v>
      </c>
      <c r="C27" s="1031" t="s">
        <v>44</v>
      </c>
      <c r="D27" s="723" t="s">
        <v>491</v>
      </c>
      <c r="E27" s="1495"/>
      <c r="F27" s="696"/>
      <c r="G27" s="695"/>
      <c r="H27" s="695"/>
      <c r="I27" s="695"/>
      <c r="J27" s="694"/>
      <c r="K27" s="693"/>
      <c r="L27" s="692"/>
      <c r="M27" s="721">
        <v>2</v>
      </c>
      <c r="N27" s="690"/>
      <c r="O27" s="690">
        <v>2</v>
      </c>
      <c r="P27" s="690"/>
      <c r="Q27" s="689">
        <v>1</v>
      </c>
      <c r="R27" s="688" t="s">
        <v>9</v>
      </c>
      <c r="S27" s="692">
        <v>3</v>
      </c>
      <c r="T27" s="673">
        <f t="shared" si="0"/>
        <v>0</v>
      </c>
      <c r="U27" s="671">
        <f aca="true" t="shared" si="1" ref="U27:U33">(((24*S27)-(M27+N27+O27+P27)*14))/14</f>
        <v>1.1428571428571428</v>
      </c>
    </row>
    <row r="28" spans="1:21" ht="16.5" customHeight="1">
      <c r="A28" s="1661"/>
      <c r="B28" s="720">
        <v>7</v>
      </c>
      <c r="C28" s="1490" t="s">
        <v>45</v>
      </c>
      <c r="D28" s="723" t="s">
        <v>490</v>
      </c>
      <c r="E28" s="1495"/>
      <c r="F28" s="696"/>
      <c r="G28" s="695"/>
      <c r="H28" s="695"/>
      <c r="I28" s="695"/>
      <c r="J28" s="694"/>
      <c r="K28" s="693"/>
      <c r="L28" s="692"/>
      <c r="M28" s="721">
        <v>2</v>
      </c>
      <c r="N28" s="690">
        <v>2</v>
      </c>
      <c r="O28" s="690">
        <v>1</v>
      </c>
      <c r="P28" s="690"/>
      <c r="Q28" s="689">
        <v>3</v>
      </c>
      <c r="R28" s="688" t="s">
        <v>15</v>
      </c>
      <c r="S28" s="692">
        <v>5</v>
      </c>
      <c r="T28" s="673">
        <f t="shared" si="0"/>
        <v>0</v>
      </c>
      <c r="U28" s="671">
        <f t="shared" si="1"/>
        <v>3.5714285714285716</v>
      </c>
    </row>
    <row r="29" spans="1:21" ht="16.5" customHeight="1">
      <c r="A29" s="1661"/>
      <c r="B29" s="720">
        <v>8</v>
      </c>
      <c r="C29" s="1031" t="s">
        <v>46</v>
      </c>
      <c r="D29" s="723" t="s">
        <v>489</v>
      </c>
      <c r="E29" s="1495"/>
      <c r="F29" s="696"/>
      <c r="G29" s="695"/>
      <c r="H29" s="695"/>
      <c r="I29" s="695"/>
      <c r="J29" s="694"/>
      <c r="K29" s="693"/>
      <c r="L29" s="692"/>
      <c r="M29" s="721">
        <v>3</v>
      </c>
      <c r="N29" s="690"/>
      <c r="O29" s="690">
        <v>2</v>
      </c>
      <c r="P29" s="690">
        <v>2</v>
      </c>
      <c r="Q29" s="689">
        <v>5</v>
      </c>
      <c r="R29" s="688" t="s">
        <v>15</v>
      </c>
      <c r="S29" s="692">
        <v>7</v>
      </c>
      <c r="T29" s="673">
        <f t="shared" si="0"/>
        <v>0</v>
      </c>
      <c r="U29" s="671">
        <f t="shared" si="1"/>
        <v>5</v>
      </c>
    </row>
    <row r="30" spans="1:21" ht="16.5" customHeight="1">
      <c r="A30" s="1661"/>
      <c r="B30" s="720">
        <v>9</v>
      </c>
      <c r="C30" s="2820" t="s">
        <v>47</v>
      </c>
      <c r="D30" s="723" t="s">
        <v>488</v>
      </c>
      <c r="E30" s="1495"/>
      <c r="F30" s="696"/>
      <c r="G30" s="695"/>
      <c r="H30" s="695"/>
      <c r="I30" s="695"/>
      <c r="J30" s="694"/>
      <c r="K30" s="693"/>
      <c r="L30" s="692"/>
      <c r="M30" s="721">
        <v>1</v>
      </c>
      <c r="N30" s="690"/>
      <c r="O30" s="690">
        <v>2</v>
      </c>
      <c r="P30" s="690"/>
      <c r="Q30" s="689">
        <v>2</v>
      </c>
      <c r="R30" s="688" t="s">
        <v>9</v>
      </c>
      <c r="S30" s="692">
        <v>3</v>
      </c>
      <c r="T30" s="673">
        <f t="shared" si="0"/>
        <v>0</v>
      </c>
      <c r="U30" s="671">
        <f t="shared" si="1"/>
        <v>2.142857142857143</v>
      </c>
    </row>
    <row r="31" spans="1:21" ht="16.5" customHeight="1">
      <c r="A31" s="1661"/>
      <c r="B31" s="720">
        <v>10</v>
      </c>
      <c r="C31" s="2820" t="s">
        <v>487</v>
      </c>
      <c r="D31" s="723" t="s">
        <v>486</v>
      </c>
      <c r="E31" s="1495"/>
      <c r="F31" s="696"/>
      <c r="G31" s="695"/>
      <c r="H31" s="695"/>
      <c r="I31" s="695"/>
      <c r="J31" s="694"/>
      <c r="K31" s="693"/>
      <c r="L31" s="692"/>
      <c r="M31" s="721">
        <v>2</v>
      </c>
      <c r="N31" s="690"/>
      <c r="O31" s="690">
        <v>1</v>
      </c>
      <c r="P31" s="690"/>
      <c r="Q31" s="689">
        <v>4</v>
      </c>
      <c r="R31" s="688" t="s">
        <v>15</v>
      </c>
      <c r="S31" s="692">
        <v>3</v>
      </c>
      <c r="T31" s="673"/>
      <c r="U31" s="671">
        <f t="shared" si="1"/>
        <v>2.142857142857143</v>
      </c>
    </row>
    <row r="32" spans="1:20" ht="16.5" customHeight="1">
      <c r="A32" s="1661"/>
      <c r="B32" s="720">
        <v>11</v>
      </c>
      <c r="C32" s="2821" t="s">
        <v>48</v>
      </c>
      <c r="D32" s="1415" t="s">
        <v>834</v>
      </c>
      <c r="E32" s="1416"/>
      <c r="F32" s="707"/>
      <c r="G32" s="706"/>
      <c r="H32" s="706"/>
      <c r="I32" s="706"/>
      <c r="J32" s="705"/>
      <c r="K32" s="704"/>
      <c r="L32" s="703"/>
      <c r="M32" s="1407">
        <v>2</v>
      </c>
      <c r="N32" s="1408">
        <v>1</v>
      </c>
      <c r="O32" s="1408">
        <v>1</v>
      </c>
      <c r="P32" s="1408"/>
      <c r="Q32" s="1417">
        <v>3</v>
      </c>
      <c r="R32" s="1418" t="s">
        <v>15</v>
      </c>
      <c r="S32" s="692">
        <v>4</v>
      </c>
      <c r="T32" s="673"/>
    </row>
    <row r="33" spans="1:21" ht="16.5" customHeight="1" thickBot="1">
      <c r="A33" s="1661"/>
      <c r="B33" s="720">
        <v>12</v>
      </c>
      <c r="C33" s="1031" t="s">
        <v>846</v>
      </c>
      <c r="D33" s="723" t="s">
        <v>835</v>
      </c>
      <c r="E33" s="1495"/>
      <c r="F33" s="696"/>
      <c r="G33" s="695"/>
      <c r="H33" s="695"/>
      <c r="I33" s="695"/>
      <c r="J33" s="694"/>
      <c r="K33" s="693"/>
      <c r="L33" s="692"/>
      <c r="M33" s="721"/>
      <c r="N33" s="690"/>
      <c r="O33" s="690"/>
      <c r="P33" s="690"/>
      <c r="Q33" s="689"/>
      <c r="R33" s="688" t="s">
        <v>24</v>
      </c>
      <c r="S33" s="692">
        <v>5</v>
      </c>
      <c r="T33" s="673">
        <f>((24*L33)-(F33+G33+H33+I33)*14)/14</f>
        <v>0</v>
      </c>
      <c r="U33" s="671">
        <f t="shared" si="1"/>
        <v>8.571428571428571</v>
      </c>
    </row>
    <row r="34" spans="1:20" ht="15.75" customHeight="1">
      <c r="A34" s="1662" t="s">
        <v>25</v>
      </c>
      <c r="B34" s="945">
        <v>13</v>
      </c>
      <c r="C34" s="1491" t="s">
        <v>52</v>
      </c>
      <c r="D34" s="1496" t="s">
        <v>658</v>
      </c>
      <c r="E34" s="1370"/>
      <c r="F34" s="666">
        <v>2</v>
      </c>
      <c r="G34" s="667">
        <v>1</v>
      </c>
      <c r="H34" s="667"/>
      <c r="I34" s="667"/>
      <c r="J34" s="946" t="s">
        <v>194</v>
      </c>
      <c r="K34" s="105" t="s">
        <v>132</v>
      </c>
      <c r="L34" s="947" t="s">
        <v>133</v>
      </c>
      <c r="M34" s="670"/>
      <c r="N34" s="667"/>
      <c r="O34" s="667"/>
      <c r="P34" s="667"/>
      <c r="Q34" s="946"/>
      <c r="R34" s="105"/>
      <c r="S34" s="947"/>
      <c r="T34" s="138"/>
    </row>
    <row r="35" spans="1:20" ht="26.25" customHeight="1">
      <c r="A35" s="1661"/>
      <c r="B35" s="1235">
        <v>14</v>
      </c>
      <c r="C35" s="1492" t="s">
        <v>509</v>
      </c>
      <c r="D35" s="1497" t="s">
        <v>659</v>
      </c>
      <c r="E35" s="1369"/>
      <c r="F35" s="1215"/>
      <c r="G35" s="1213"/>
      <c r="H35" s="1213"/>
      <c r="I35" s="1213"/>
      <c r="J35" s="1063"/>
      <c r="K35" s="1236"/>
      <c r="L35" s="1237"/>
      <c r="M35" s="1238">
        <v>2</v>
      </c>
      <c r="N35" s="1239">
        <v>1</v>
      </c>
      <c r="O35" s="1239"/>
      <c r="P35" s="1239"/>
      <c r="Q35" s="1240" t="s">
        <v>194</v>
      </c>
      <c r="R35" s="107" t="s">
        <v>9</v>
      </c>
      <c r="S35" s="1241" t="s">
        <v>133</v>
      </c>
      <c r="T35" s="138"/>
    </row>
    <row r="36" spans="1:20" ht="15.75" customHeight="1">
      <c r="A36" s="1460"/>
      <c r="B36" s="1235">
        <v>15</v>
      </c>
      <c r="C36" s="1492" t="s">
        <v>604</v>
      </c>
      <c r="D36" s="1497" t="s">
        <v>660</v>
      </c>
      <c r="E36" s="1369"/>
      <c r="F36" s="1215"/>
      <c r="G36" s="1213"/>
      <c r="H36" s="1213"/>
      <c r="I36" s="1213"/>
      <c r="J36" s="1063"/>
      <c r="K36" s="1236"/>
      <c r="L36" s="1237"/>
      <c r="M36" s="1238">
        <v>2</v>
      </c>
      <c r="N36" s="1239"/>
      <c r="O36" s="1239">
        <v>1</v>
      </c>
      <c r="P36" s="1239"/>
      <c r="Q36" s="1240" t="s">
        <v>194</v>
      </c>
      <c r="R36" s="107" t="s">
        <v>9</v>
      </c>
      <c r="S36" s="1241" t="s">
        <v>133</v>
      </c>
      <c r="T36" s="138"/>
    </row>
    <row r="37" spans="1:20" ht="15.75" customHeight="1">
      <c r="A37" s="1460"/>
      <c r="B37" s="1235">
        <v>16</v>
      </c>
      <c r="C37" s="1492" t="s">
        <v>950</v>
      </c>
      <c r="D37" s="1497" t="s">
        <v>958</v>
      </c>
      <c r="E37" s="1369"/>
      <c r="F37" s="1215">
        <v>2</v>
      </c>
      <c r="G37" s="1213">
        <v>2</v>
      </c>
      <c r="H37" s="1213"/>
      <c r="I37" s="1213"/>
      <c r="J37" s="1063"/>
      <c r="K37" s="1236" t="s">
        <v>15</v>
      </c>
      <c r="L37" s="1237">
        <v>5</v>
      </c>
      <c r="M37" s="1238"/>
      <c r="N37" s="1239"/>
      <c r="O37" s="1239"/>
      <c r="P37" s="1239"/>
      <c r="Q37" s="1240"/>
      <c r="R37" s="107"/>
      <c r="S37" s="1241"/>
      <c r="T37" s="138"/>
    </row>
    <row r="38" spans="1:21" ht="15.75" customHeight="1" thickBot="1">
      <c r="A38" s="948"/>
      <c r="B38" s="949">
        <v>17</v>
      </c>
      <c r="C38" s="1493" t="s">
        <v>952</v>
      </c>
      <c r="D38" s="1498" t="s">
        <v>959</v>
      </c>
      <c r="E38" s="1499"/>
      <c r="F38" s="951"/>
      <c r="G38" s="952"/>
      <c r="H38" s="952"/>
      <c r="I38" s="952"/>
      <c r="J38" s="953"/>
      <c r="K38" s="954"/>
      <c r="L38" s="955"/>
      <c r="M38" s="956">
        <v>2</v>
      </c>
      <c r="N38" s="668">
        <v>2</v>
      </c>
      <c r="O38" s="668"/>
      <c r="P38" s="668"/>
      <c r="Q38" s="957"/>
      <c r="R38" s="114" t="s">
        <v>15</v>
      </c>
      <c r="S38" s="958" t="s">
        <v>951</v>
      </c>
      <c r="T38" s="138">
        <f>((24*L38)-(F38+G38+H38+I38)*14)/14</f>
        <v>0</v>
      </c>
      <c r="U38">
        <f>(((24*S38)-(M38+N38+O38+P38)*14))/14</f>
        <v>4.571428571428571</v>
      </c>
    </row>
    <row r="39" spans="1:21" ht="15">
      <c r="A39" s="1598"/>
      <c r="B39" s="1612"/>
      <c r="C39" s="1616" t="s">
        <v>38</v>
      </c>
      <c r="D39" s="1617"/>
      <c r="E39" s="1618"/>
      <c r="F39" s="685">
        <f>SUM(F22:F33)</f>
        <v>14</v>
      </c>
      <c r="G39" s="684">
        <f>SUM(G22:G33)</f>
        <v>5</v>
      </c>
      <c r="H39" s="684">
        <f>SUM(H22:H33)</f>
        <v>6</v>
      </c>
      <c r="I39" s="684">
        <f>SUM(I22:I33)</f>
        <v>1</v>
      </c>
      <c r="J39" s="683">
        <f>SUM(J22:J33)</f>
        <v>24</v>
      </c>
      <c r="K39" s="682" t="s">
        <v>99</v>
      </c>
      <c r="L39" s="1586">
        <f aca="true" t="shared" si="2" ref="L39:Q39">SUM(L22:L33)</f>
        <v>30</v>
      </c>
      <c r="M39" s="685">
        <f t="shared" si="2"/>
        <v>12</v>
      </c>
      <c r="N39" s="684">
        <f t="shared" si="2"/>
        <v>3</v>
      </c>
      <c r="O39" s="684">
        <f t="shared" si="2"/>
        <v>9</v>
      </c>
      <c r="P39" s="684">
        <f t="shared" si="2"/>
        <v>2</v>
      </c>
      <c r="Q39" s="683">
        <f t="shared" si="2"/>
        <v>18</v>
      </c>
      <c r="R39" s="681" t="s">
        <v>26</v>
      </c>
      <c r="S39" s="1650">
        <f>SUM(S22:S33)</f>
        <v>30</v>
      </c>
      <c r="T39" s="673">
        <f>((24*L39)-(F39+G39+H39+I39)*14)/14</f>
        <v>25.428571428571427</v>
      </c>
      <c r="U39" s="671">
        <f>(((24*S39)-(M39+N39+O39+P39)*14))/14</f>
        <v>25.428571428571427</v>
      </c>
    </row>
    <row r="40" spans="1:21" ht="13.5" customHeight="1">
      <c r="A40" s="1599"/>
      <c r="B40" s="1612"/>
      <c r="C40" s="1616"/>
      <c r="D40" s="1619"/>
      <c r="E40" s="1618"/>
      <c r="F40" s="1580">
        <f>F39+G39+H39+I39</f>
        <v>26</v>
      </c>
      <c r="G40" s="1581"/>
      <c r="H40" s="1581"/>
      <c r="I40" s="1581"/>
      <c r="J40" s="1582"/>
      <c r="K40" s="682" t="s">
        <v>29</v>
      </c>
      <c r="L40" s="1587"/>
      <c r="M40" s="1580">
        <f>M39+N39+O39+P39</f>
        <v>26</v>
      </c>
      <c r="N40" s="1581"/>
      <c r="O40" s="1581"/>
      <c r="P40" s="1581"/>
      <c r="Q40" s="1582"/>
      <c r="R40" s="681" t="s">
        <v>29</v>
      </c>
      <c r="S40" s="1651"/>
      <c r="T40" s="673">
        <f>((24*L40)-(F40+G40+H40+I40)*14)/14</f>
        <v>-26</v>
      </c>
      <c r="U40" s="671">
        <f>(((24*S40)-(M40+N40+O40+P40)*14))/14</f>
        <v>-26</v>
      </c>
    </row>
    <row r="41" spans="1:21" ht="6.75" customHeight="1" thickBot="1">
      <c r="A41" s="1599"/>
      <c r="B41" s="1612"/>
      <c r="C41" s="1620"/>
      <c r="D41" s="1621"/>
      <c r="E41" s="1622"/>
      <c r="F41" s="1583"/>
      <c r="G41" s="1584"/>
      <c r="H41" s="1584"/>
      <c r="I41" s="1584"/>
      <c r="J41" s="1585"/>
      <c r="K41" s="680"/>
      <c r="L41" s="1588"/>
      <c r="M41" s="1583"/>
      <c r="N41" s="1584"/>
      <c r="O41" s="1584"/>
      <c r="P41" s="1584"/>
      <c r="Q41" s="1585"/>
      <c r="R41" s="679"/>
      <c r="S41" s="1652"/>
      <c r="T41" s="673">
        <f>((24*L41)-(F41+G41+H41+I41)*14)/14</f>
        <v>0</v>
      </c>
      <c r="U41" s="671">
        <f>(((24*S41)-(M41+N41+O41+P41)*14))/14</f>
        <v>0</v>
      </c>
    </row>
    <row r="42" spans="5:20" ht="15">
      <c r="E42" s="677"/>
      <c r="F42" s="676"/>
      <c r="T42" s="673"/>
    </row>
    <row r="43" spans="20:21" ht="15">
      <c r="T43" s="673">
        <f>((24*L44)-(F44+G44+H44+I44)*14)/14</f>
        <v>0</v>
      </c>
      <c r="U43" s="671" t="e">
        <f>(((24*S43)-(M44+N44+O44+P44)*14))/14</f>
        <v>#VALUE!</v>
      </c>
    </row>
    <row r="44" spans="3:21" ht="15">
      <c r="C44" s="675" t="s">
        <v>34</v>
      </c>
      <c r="D44" s="675"/>
      <c r="E44" s="672"/>
      <c r="F44" s="672"/>
      <c r="G44" s="672"/>
      <c r="H44" s="672"/>
      <c r="I44" s="672"/>
      <c r="J44" s="672"/>
      <c r="K44" s="672"/>
      <c r="L44" s="672"/>
      <c r="M44" s="672"/>
      <c r="N44" s="675" t="s">
        <v>35</v>
      </c>
      <c r="T44" s="673">
        <f>((24*L45)-(F45+G45+H45+I45)*14)/14</f>
        <v>0</v>
      </c>
      <c r="U44" s="671" t="e">
        <f>(((24*S44)-(M45+N45+O45+P45)*14))/14</f>
        <v>#VALUE!</v>
      </c>
    </row>
    <row r="45" spans="3:21" ht="15">
      <c r="C45" s="674" t="s">
        <v>37</v>
      </c>
      <c r="D45" s="674"/>
      <c r="N45" s="674" t="s">
        <v>36</v>
      </c>
      <c r="T45" s="673" t="e">
        <f>((24*#REF!)-(#REF!+#REF!+#REF!+#REF!)*14)/14</f>
        <v>#REF!</v>
      </c>
      <c r="U45" s="671" t="e">
        <f>(((24*S45)-(#REF!+#REF!+#REF!+#REF!)*14))/14</f>
        <v>#REF!</v>
      </c>
    </row>
    <row r="54" ht="12.75">
      <c r="G54" s="672"/>
    </row>
  </sheetData>
  <sheetProtection/>
  <mergeCells count="22">
    <mergeCell ref="A22:A33"/>
    <mergeCell ref="A34:A35"/>
    <mergeCell ref="M40:Q41"/>
    <mergeCell ref="F40:J41"/>
    <mergeCell ref="A39:A41"/>
    <mergeCell ref="B39:B41"/>
    <mergeCell ref="C39:E41"/>
    <mergeCell ref="L39:L41"/>
    <mergeCell ref="S39:S41"/>
    <mergeCell ref="M16:S18"/>
    <mergeCell ref="F19:J20"/>
    <mergeCell ref="K19:K21"/>
    <mergeCell ref="L19:L21"/>
    <mergeCell ref="M19:Q20"/>
    <mergeCell ref="R19:R21"/>
    <mergeCell ref="S19:S21"/>
    <mergeCell ref="E16:E21"/>
    <mergeCell ref="F16:L18"/>
    <mergeCell ref="A16:A21"/>
    <mergeCell ref="B16:B21"/>
    <mergeCell ref="C16:C21"/>
    <mergeCell ref="D16:D21"/>
  </mergeCells>
  <printOptions/>
  <pageMargins left="0.7" right="0" top="0.75" bottom="0.75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51"/>
  <sheetViews>
    <sheetView zoomScale="89" zoomScaleNormal="89" zoomScalePageLayoutView="0" workbookViewId="0" topLeftCell="A2">
      <selection activeCell="K2" sqref="K2"/>
    </sheetView>
  </sheetViews>
  <sheetFormatPr defaultColWidth="9.140625" defaultRowHeight="12.75"/>
  <cols>
    <col min="1" max="1" width="3.00390625" style="156" customWidth="1"/>
    <col min="2" max="2" width="3.7109375" style="156" customWidth="1"/>
    <col min="3" max="3" width="30.57421875" style="156" customWidth="1"/>
    <col min="4" max="4" width="14.8515625" style="413" customWidth="1"/>
    <col min="5" max="5" width="5.57421875" style="1130" customWidth="1"/>
    <col min="6" max="6" width="0" style="156" hidden="1" customWidth="1"/>
    <col min="7" max="10" width="2.7109375" style="156" customWidth="1"/>
    <col min="11" max="11" width="2.7109375" style="1129" customWidth="1"/>
    <col min="12" max="12" width="3.57421875" style="156" customWidth="1"/>
    <col min="13" max="13" width="3.421875" style="156" customWidth="1"/>
    <col min="14" max="16" width="2.7109375" style="156" customWidth="1"/>
    <col min="17" max="17" width="2.8515625" style="156" customWidth="1"/>
    <col min="18" max="18" width="2.7109375" style="1129" customWidth="1"/>
    <col min="19" max="19" width="3.57421875" style="156" customWidth="1"/>
    <col min="20" max="20" width="3.140625" style="156" customWidth="1"/>
    <col min="21" max="16384" width="9.140625" style="156" customWidth="1"/>
  </cols>
  <sheetData>
    <row r="1" spans="1:19" ht="14.25" customHeight="1">
      <c r="A1" s="283" t="s">
        <v>1</v>
      </c>
      <c r="B1" s="281"/>
      <c r="E1" s="1131"/>
      <c r="K1" s="671" t="s">
        <v>967</v>
      </c>
      <c r="L1" s="671"/>
      <c r="M1" s="671"/>
      <c r="N1" s="671"/>
      <c r="O1" s="671"/>
      <c r="P1" s="671"/>
      <c r="Q1" s="671"/>
      <c r="R1" s="671"/>
      <c r="S1" s="1129"/>
    </row>
    <row r="2" spans="1:19" ht="12.75" customHeight="1">
      <c r="A2" s="282" t="s">
        <v>0</v>
      </c>
      <c r="B2" s="281"/>
      <c r="E2" s="1131"/>
      <c r="K2" s="671"/>
      <c r="L2" s="671"/>
      <c r="M2" s="671"/>
      <c r="N2" s="671"/>
      <c r="O2" s="671"/>
      <c r="P2" s="671"/>
      <c r="Q2" s="671"/>
      <c r="R2" s="671"/>
      <c r="S2" s="1129"/>
    </row>
    <row r="3" spans="1:19" ht="12.75" customHeight="1">
      <c r="A3" s="409" t="s">
        <v>315</v>
      </c>
      <c r="B3" s="281"/>
      <c r="E3" s="1131"/>
      <c r="K3" s="671"/>
      <c r="L3" s="671"/>
      <c r="M3" s="671"/>
      <c r="N3" s="671" t="s">
        <v>968</v>
      </c>
      <c r="O3" s="671"/>
      <c r="P3" s="671"/>
      <c r="Q3" s="671"/>
      <c r="R3" s="671"/>
      <c r="S3" s="1129"/>
    </row>
    <row r="4" spans="1:19" ht="15" customHeight="1">
      <c r="A4" s="489" t="s">
        <v>819</v>
      </c>
      <c r="B4" s="281"/>
      <c r="E4" s="1131"/>
      <c r="K4" s="671" t="s">
        <v>970</v>
      </c>
      <c r="L4" s="671"/>
      <c r="M4" s="671"/>
      <c r="N4" s="671"/>
      <c r="O4" s="671"/>
      <c r="P4" s="671"/>
      <c r="Q4" s="671"/>
      <c r="R4" s="671"/>
      <c r="S4" s="1129"/>
    </row>
    <row r="5" spans="1:5" ht="15">
      <c r="A5" s="281" t="s">
        <v>257</v>
      </c>
      <c r="B5" s="281"/>
      <c r="E5" s="1131"/>
    </row>
    <row r="6" spans="1:5" ht="15">
      <c r="A6" s="281" t="s">
        <v>256</v>
      </c>
      <c r="B6" s="281"/>
      <c r="E6" s="1131"/>
    </row>
    <row r="7" spans="1:5" ht="13.5" customHeight="1">
      <c r="A7" s="281" t="s">
        <v>728</v>
      </c>
      <c r="B7" s="281"/>
      <c r="E7" s="1131"/>
    </row>
    <row r="8" ht="8.25" customHeight="1">
      <c r="A8" s="349"/>
    </row>
    <row r="9" ht="18">
      <c r="E9" s="280" t="s">
        <v>4</v>
      </c>
    </row>
    <row r="10" spans="1:5" ht="15.75" thickBot="1">
      <c r="A10" s="163" t="s">
        <v>782</v>
      </c>
      <c r="E10" s="1131"/>
    </row>
    <row r="11" spans="1:20" ht="10.5" customHeight="1">
      <c r="A11" s="169"/>
      <c r="B11" s="2394" t="s">
        <v>33</v>
      </c>
      <c r="C11" s="2397" t="s">
        <v>5</v>
      </c>
      <c r="D11" s="2424" t="s">
        <v>30</v>
      </c>
      <c r="E11" s="2400" t="s">
        <v>198</v>
      </c>
      <c r="F11" s="2403" t="s">
        <v>39</v>
      </c>
      <c r="G11" s="2413" t="s">
        <v>6</v>
      </c>
      <c r="H11" s="2397"/>
      <c r="I11" s="2397"/>
      <c r="J11" s="2397"/>
      <c r="K11" s="2397"/>
      <c r="L11" s="2397"/>
      <c r="M11" s="2410"/>
      <c r="N11" s="2409" t="s">
        <v>7</v>
      </c>
      <c r="O11" s="2397"/>
      <c r="P11" s="2397"/>
      <c r="Q11" s="2397"/>
      <c r="R11" s="2397"/>
      <c r="S11" s="2397"/>
      <c r="T11" s="2410"/>
    </row>
    <row r="12" spans="1:20" ht="20.25" customHeight="1">
      <c r="A12" s="2475"/>
      <c r="B12" s="2395"/>
      <c r="C12" s="2398"/>
      <c r="D12" s="2425"/>
      <c r="E12" s="2401"/>
      <c r="F12" s="2404"/>
      <c r="G12" s="2411" t="s">
        <v>31</v>
      </c>
      <c r="H12" s="2412"/>
      <c r="I12" s="2412"/>
      <c r="J12" s="2412"/>
      <c r="K12" s="2412"/>
      <c r="L12" s="2417" t="s">
        <v>40</v>
      </c>
      <c r="M12" s="2419" t="s">
        <v>8</v>
      </c>
      <c r="N12" s="2414" t="s">
        <v>105</v>
      </c>
      <c r="O12" s="2412"/>
      <c r="P12" s="2412"/>
      <c r="Q12" s="2412"/>
      <c r="R12" s="2412"/>
      <c r="S12" s="2390" t="s">
        <v>40</v>
      </c>
      <c r="T12" s="2392" t="s">
        <v>8</v>
      </c>
    </row>
    <row r="13" spans="1:20" ht="15.75" thickBot="1">
      <c r="A13" s="2476"/>
      <c r="B13" s="2396"/>
      <c r="C13" s="2399"/>
      <c r="D13" s="2426"/>
      <c r="E13" s="2402"/>
      <c r="F13" s="2405"/>
      <c r="G13" s="254" t="s">
        <v>9</v>
      </c>
      <c r="H13" s="252" t="s">
        <v>10</v>
      </c>
      <c r="I13" s="252" t="s">
        <v>11</v>
      </c>
      <c r="J13" s="252" t="s">
        <v>12</v>
      </c>
      <c r="K13" s="467" t="s">
        <v>32</v>
      </c>
      <c r="L13" s="2418"/>
      <c r="M13" s="2420"/>
      <c r="N13" s="253" t="s">
        <v>9</v>
      </c>
      <c r="O13" s="252" t="s">
        <v>10</v>
      </c>
      <c r="P13" s="252" t="s">
        <v>11</v>
      </c>
      <c r="Q13" s="252" t="s">
        <v>12</v>
      </c>
      <c r="R13" s="467" t="s">
        <v>32</v>
      </c>
      <c r="S13" s="2391"/>
      <c r="T13" s="2393"/>
    </row>
    <row r="14" spans="1:20" ht="24" customHeight="1">
      <c r="A14" s="2469" t="s">
        <v>13</v>
      </c>
      <c r="B14" s="221">
        <v>1</v>
      </c>
      <c r="C14" s="488" t="s">
        <v>255</v>
      </c>
      <c r="D14" s="456" t="s">
        <v>285</v>
      </c>
      <c r="E14" s="487"/>
      <c r="F14" s="248"/>
      <c r="G14" s="217">
        <v>2</v>
      </c>
      <c r="H14" s="216"/>
      <c r="I14" s="216"/>
      <c r="J14" s="216">
        <v>2</v>
      </c>
      <c r="K14" s="215">
        <v>8</v>
      </c>
      <c r="L14" s="214" t="s">
        <v>9</v>
      </c>
      <c r="M14" s="213">
        <v>7</v>
      </c>
      <c r="N14" s="243"/>
      <c r="O14" s="216"/>
      <c r="P14" s="216"/>
      <c r="Q14" s="216"/>
      <c r="R14" s="420"/>
      <c r="S14" s="214"/>
      <c r="T14" s="213"/>
    </row>
    <row r="15" spans="1:20" ht="13.5" customHeight="1">
      <c r="A15" s="2470"/>
      <c r="B15" s="206">
        <v>2</v>
      </c>
      <c r="C15" s="486" t="s">
        <v>254</v>
      </c>
      <c r="D15" s="450" t="s">
        <v>284</v>
      </c>
      <c r="E15" s="474"/>
      <c r="F15" s="204"/>
      <c r="G15" s="202">
        <v>2</v>
      </c>
      <c r="H15" s="201"/>
      <c r="I15" s="201">
        <v>2</v>
      </c>
      <c r="J15" s="201"/>
      <c r="K15" s="193">
        <v>10</v>
      </c>
      <c r="L15" s="200" t="s">
        <v>15</v>
      </c>
      <c r="M15" s="199">
        <v>8</v>
      </c>
      <c r="N15" s="207"/>
      <c r="O15" s="201"/>
      <c r="P15" s="201"/>
      <c r="Q15" s="201"/>
      <c r="R15" s="415"/>
      <c r="S15" s="200"/>
      <c r="T15" s="199"/>
    </row>
    <row r="16" spans="1:20" ht="13.5" customHeight="1">
      <c r="A16" s="2470"/>
      <c r="B16" s="274">
        <v>3</v>
      </c>
      <c r="C16" s="485" t="s">
        <v>341</v>
      </c>
      <c r="D16" s="450" t="s">
        <v>687</v>
      </c>
      <c r="E16" s="474"/>
      <c r="F16" s="204"/>
      <c r="G16" s="460">
        <v>2</v>
      </c>
      <c r="H16" s="453"/>
      <c r="I16" s="453"/>
      <c r="J16" s="453">
        <v>2</v>
      </c>
      <c r="K16" s="193">
        <v>8</v>
      </c>
      <c r="L16" s="452" t="s">
        <v>15</v>
      </c>
      <c r="M16" s="451">
        <v>7</v>
      </c>
      <c r="N16" s="207"/>
      <c r="O16" s="201"/>
      <c r="P16" s="201"/>
      <c r="Q16" s="201"/>
      <c r="R16" s="415"/>
      <c r="S16" s="200"/>
      <c r="T16" s="199"/>
    </row>
    <row r="17" spans="1:20" ht="26.25" customHeight="1">
      <c r="A17" s="2470"/>
      <c r="B17" s="206">
        <v>4</v>
      </c>
      <c r="C17" s="485" t="s">
        <v>340</v>
      </c>
      <c r="D17" s="450" t="s">
        <v>688</v>
      </c>
      <c r="E17" s="474"/>
      <c r="F17" s="203"/>
      <c r="G17" s="460">
        <v>2</v>
      </c>
      <c r="H17" s="453"/>
      <c r="I17" s="453"/>
      <c r="J17" s="453">
        <v>2</v>
      </c>
      <c r="K17" s="193">
        <v>10</v>
      </c>
      <c r="L17" s="452" t="s">
        <v>15</v>
      </c>
      <c r="M17" s="451">
        <v>8</v>
      </c>
      <c r="N17" s="207"/>
      <c r="O17" s="201"/>
      <c r="P17" s="201"/>
      <c r="Q17" s="201"/>
      <c r="R17" s="415"/>
      <c r="S17" s="200"/>
      <c r="T17" s="199"/>
    </row>
    <row r="18" spans="1:20" ht="13.5" customHeight="1" thickBot="1">
      <c r="A18" s="484" t="s">
        <v>25</v>
      </c>
      <c r="B18" s="184">
        <v>5</v>
      </c>
      <c r="C18" s="483" t="s">
        <v>252</v>
      </c>
      <c r="D18" s="482" t="s">
        <v>689</v>
      </c>
      <c r="E18" s="481"/>
      <c r="F18" s="227"/>
      <c r="G18" s="480"/>
      <c r="H18" s="223"/>
      <c r="I18" s="223">
        <v>2</v>
      </c>
      <c r="J18" s="223"/>
      <c r="K18" s="222">
        <v>1</v>
      </c>
      <c r="L18" s="479" t="s">
        <v>9</v>
      </c>
      <c r="M18" s="457">
        <v>2</v>
      </c>
      <c r="N18" s="178"/>
      <c r="O18" s="177"/>
      <c r="P18" s="177"/>
      <c r="Q18" s="177"/>
      <c r="R18" s="424"/>
      <c r="S18" s="175"/>
      <c r="T18" s="179"/>
    </row>
    <row r="19" spans="1:20" ht="15.75" customHeight="1">
      <c r="A19" s="2471" t="s">
        <v>13</v>
      </c>
      <c r="B19" s="274">
        <v>6</v>
      </c>
      <c r="C19" s="478" t="s">
        <v>251</v>
      </c>
      <c r="D19" s="443" t="s">
        <v>280</v>
      </c>
      <c r="E19" s="477"/>
      <c r="F19" s="218"/>
      <c r="G19" s="435"/>
      <c r="H19" s="434"/>
      <c r="I19" s="434"/>
      <c r="J19" s="434"/>
      <c r="K19" s="210"/>
      <c r="L19" s="433"/>
      <c r="M19" s="432"/>
      <c r="N19" s="212">
        <v>2</v>
      </c>
      <c r="O19" s="211"/>
      <c r="P19" s="211"/>
      <c r="Q19" s="211">
        <v>2</v>
      </c>
      <c r="R19" s="210">
        <v>8</v>
      </c>
      <c r="S19" s="209" t="s">
        <v>9</v>
      </c>
      <c r="T19" s="208">
        <v>7</v>
      </c>
    </row>
    <row r="20" spans="1:20" ht="24" customHeight="1">
      <c r="A20" s="2472"/>
      <c r="B20" s="206">
        <v>7</v>
      </c>
      <c r="C20" s="485" t="s">
        <v>797</v>
      </c>
      <c r="D20" s="450" t="s">
        <v>690</v>
      </c>
      <c r="E20" s="474"/>
      <c r="F20" s="204"/>
      <c r="G20" s="232"/>
      <c r="H20" s="241"/>
      <c r="I20" s="241"/>
      <c r="J20" s="241"/>
      <c r="K20" s="476"/>
      <c r="L20" s="240"/>
      <c r="M20" s="239"/>
      <c r="N20" s="207">
        <v>2</v>
      </c>
      <c r="O20" s="201"/>
      <c r="P20" s="201">
        <v>2</v>
      </c>
      <c r="Q20" s="201"/>
      <c r="R20" s="193">
        <v>10</v>
      </c>
      <c r="S20" s="200" t="s">
        <v>15</v>
      </c>
      <c r="T20" s="199">
        <v>8</v>
      </c>
    </row>
    <row r="21" spans="1:20" ht="24" customHeight="1">
      <c r="A21" s="2473"/>
      <c r="B21" s="206">
        <v>8</v>
      </c>
      <c r="C21" s="475" t="s">
        <v>339</v>
      </c>
      <c r="D21" s="450" t="s">
        <v>691</v>
      </c>
      <c r="E21" s="474"/>
      <c r="F21" s="204"/>
      <c r="G21" s="202"/>
      <c r="H21" s="201"/>
      <c r="I21" s="201"/>
      <c r="J21" s="201"/>
      <c r="K21" s="415"/>
      <c r="L21" s="200"/>
      <c r="M21" s="199"/>
      <c r="N21" s="454">
        <v>2</v>
      </c>
      <c r="O21" s="453"/>
      <c r="P21" s="453">
        <v>2</v>
      </c>
      <c r="Q21" s="453"/>
      <c r="R21" s="193">
        <v>10</v>
      </c>
      <c r="S21" s="452" t="s">
        <v>15</v>
      </c>
      <c r="T21" s="451">
        <v>8</v>
      </c>
    </row>
    <row r="22" spans="1:20" ht="13.5" customHeight="1">
      <c r="A22" s="2474" t="s">
        <v>51</v>
      </c>
      <c r="B22" s="2440">
        <v>9</v>
      </c>
      <c r="C22" s="473" t="s">
        <v>338</v>
      </c>
      <c r="D22" s="450" t="s">
        <v>692</v>
      </c>
      <c r="E22" s="472"/>
      <c r="F22" s="203"/>
      <c r="G22" s="267"/>
      <c r="H22" s="197"/>
      <c r="I22" s="197"/>
      <c r="J22" s="197"/>
      <c r="K22" s="417"/>
      <c r="L22" s="195"/>
      <c r="M22" s="194"/>
      <c r="N22" s="2477">
        <v>2</v>
      </c>
      <c r="O22" s="2452"/>
      <c r="P22" s="2452">
        <v>2</v>
      </c>
      <c r="Q22" s="2452"/>
      <c r="R22" s="2415">
        <v>8</v>
      </c>
      <c r="S22" s="2386" t="s">
        <v>15</v>
      </c>
      <c r="T22" s="2388">
        <v>7</v>
      </c>
    </row>
    <row r="23" spans="1:20" ht="24" customHeight="1" thickBot="1">
      <c r="A23" s="2474"/>
      <c r="B23" s="2080"/>
      <c r="C23" s="1261" t="s">
        <v>337</v>
      </c>
      <c r="D23" s="447" t="s">
        <v>693</v>
      </c>
      <c r="E23" s="471"/>
      <c r="F23" s="203"/>
      <c r="G23" s="267"/>
      <c r="H23" s="197"/>
      <c r="I23" s="197"/>
      <c r="J23" s="197"/>
      <c r="K23" s="417"/>
      <c r="L23" s="195"/>
      <c r="M23" s="194"/>
      <c r="N23" s="2466"/>
      <c r="O23" s="2387"/>
      <c r="P23" s="2387"/>
      <c r="Q23" s="2387"/>
      <c r="R23" s="2416"/>
      <c r="S23" s="2387"/>
      <c r="T23" s="2389"/>
    </row>
    <row r="24" spans="1:20" ht="13.5" customHeight="1" thickBot="1">
      <c r="A24" s="1262" t="s">
        <v>25</v>
      </c>
      <c r="B24" s="1263">
        <v>10</v>
      </c>
      <c r="C24" s="1148" t="s">
        <v>249</v>
      </c>
      <c r="D24" s="1147" t="s">
        <v>694</v>
      </c>
      <c r="E24" s="1264"/>
      <c r="F24" s="1265"/>
      <c r="G24" s="1145"/>
      <c r="H24" s="1144"/>
      <c r="I24" s="1144"/>
      <c r="J24" s="1144"/>
      <c r="K24" s="1143"/>
      <c r="L24" s="1142"/>
      <c r="M24" s="1141"/>
      <c r="N24" s="1266"/>
      <c r="O24" s="1267"/>
      <c r="P24" s="1267"/>
      <c r="Q24" s="1267"/>
      <c r="R24" s="1267"/>
      <c r="S24" s="1267"/>
      <c r="T24" s="1268"/>
    </row>
    <row r="25" spans="1:20" ht="15">
      <c r="A25" s="2433"/>
      <c r="B25" s="2439"/>
      <c r="C25" s="2442" t="s">
        <v>38</v>
      </c>
      <c r="D25" s="2443"/>
      <c r="E25" s="2443"/>
      <c r="F25" s="2443"/>
      <c r="G25" s="174">
        <f>SUM(G14:G17)</f>
        <v>8</v>
      </c>
      <c r="H25" s="172">
        <f>SUM(H14:H24)</f>
        <v>0</v>
      </c>
      <c r="I25" s="172">
        <f>SUM(I14:I17)</f>
        <v>2</v>
      </c>
      <c r="J25" s="172">
        <f>SUM(J14:J17)</f>
        <v>6</v>
      </c>
      <c r="K25" s="423">
        <f>SUM(K14:K17)</f>
        <v>36</v>
      </c>
      <c r="L25" s="2453" t="s">
        <v>233</v>
      </c>
      <c r="M25" s="2449">
        <f>SUM(M14:M17)</f>
        <v>30</v>
      </c>
      <c r="N25" s="173">
        <f>SUM(N14:N22)</f>
        <v>8</v>
      </c>
      <c r="O25" s="172">
        <f>SUM(O14:O24)</f>
        <v>0</v>
      </c>
      <c r="P25" s="172">
        <f>SUM(P14:P22)</f>
        <v>6</v>
      </c>
      <c r="Q25" s="172">
        <f>SUM(Q14:Q24)</f>
        <v>2</v>
      </c>
      <c r="R25" s="423">
        <f>SUM(R14:R24)</f>
        <v>36</v>
      </c>
      <c r="S25" s="2453" t="s">
        <v>233</v>
      </c>
      <c r="T25" s="2406">
        <f>SUM(T19:T22)</f>
        <v>30</v>
      </c>
    </row>
    <row r="26" spans="1:20" ht="15">
      <c r="A26" s="2448"/>
      <c r="B26" s="2439"/>
      <c r="C26" s="2444"/>
      <c r="D26" s="2445"/>
      <c r="E26" s="2445"/>
      <c r="F26" s="2445"/>
      <c r="G26" s="2427">
        <f>SUM(G25:J25)</f>
        <v>16</v>
      </c>
      <c r="H26" s="2428"/>
      <c r="I26" s="2428"/>
      <c r="J26" s="2428"/>
      <c r="K26" s="2429"/>
      <c r="L26" s="2454"/>
      <c r="M26" s="2450"/>
      <c r="N26" s="2428">
        <f>SUM(N25:Q25)</f>
        <v>16</v>
      </c>
      <c r="O26" s="2428"/>
      <c r="P26" s="2428"/>
      <c r="Q26" s="2428"/>
      <c r="R26" s="2429"/>
      <c r="S26" s="2454"/>
      <c r="T26" s="2407"/>
    </row>
    <row r="27" spans="1:20" ht="12" customHeight="1" thickBot="1">
      <c r="A27" s="2448"/>
      <c r="B27" s="2439"/>
      <c r="C27" s="2446"/>
      <c r="D27" s="2447"/>
      <c r="E27" s="2447"/>
      <c r="F27" s="2447"/>
      <c r="G27" s="2430"/>
      <c r="H27" s="2431"/>
      <c r="I27" s="2431"/>
      <c r="J27" s="2431"/>
      <c r="K27" s="2432"/>
      <c r="L27" s="2455"/>
      <c r="M27" s="2451"/>
      <c r="N27" s="2431"/>
      <c r="O27" s="2431"/>
      <c r="P27" s="2431"/>
      <c r="Q27" s="2431"/>
      <c r="R27" s="2432"/>
      <c r="S27" s="2455"/>
      <c r="T27" s="2408"/>
    </row>
    <row r="28" spans="1:21" ht="4.5" customHeight="1">
      <c r="A28" s="263"/>
      <c r="B28" s="262"/>
      <c r="C28" s="170"/>
      <c r="D28" s="170"/>
      <c r="E28" s="260"/>
      <c r="F28" s="170"/>
      <c r="G28" s="259"/>
      <c r="H28" s="259"/>
      <c r="I28" s="259"/>
      <c r="J28" s="259"/>
      <c r="K28" s="469"/>
      <c r="L28" s="258"/>
      <c r="M28" s="258"/>
      <c r="N28" s="255"/>
      <c r="O28" s="255"/>
      <c r="P28" s="255"/>
      <c r="Q28" s="255"/>
      <c r="R28" s="469"/>
      <c r="S28" s="256"/>
      <c r="T28" s="255"/>
      <c r="U28" s="468"/>
    </row>
    <row r="29" spans="1:5" ht="12" customHeight="1" thickBot="1">
      <c r="A29" s="163" t="s">
        <v>940</v>
      </c>
      <c r="E29" s="1131"/>
    </row>
    <row r="30" spans="1:20" ht="11.25" customHeight="1">
      <c r="A30" s="2433"/>
      <c r="B30" s="2394" t="s">
        <v>33</v>
      </c>
      <c r="C30" s="2397" t="s">
        <v>5</v>
      </c>
      <c r="D30" s="2457" t="s">
        <v>30</v>
      </c>
      <c r="E30" s="2400" t="s">
        <v>198</v>
      </c>
      <c r="F30" s="2403" t="s">
        <v>39</v>
      </c>
      <c r="G30" s="2413" t="s">
        <v>247</v>
      </c>
      <c r="H30" s="2397"/>
      <c r="I30" s="2397"/>
      <c r="J30" s="2397"/>
      <c r="K30" s="2397"/>
      <c r="L30" s="2397"/>
      <c r="M30" s="2410"/>
      <c r="N30" s="2409" t="s">
        <v>246</v>
      </c>
      <c r="O30" s="2397"/>
      <c r="P30" s="2397"/>
      <c r="Q30" s="2397"/>
      <c r="R30" s="2397"/>
      <c r="S30" s="2397"/>
      <c r="T30" s="2410"/>
    </row>
    <row r="31" spans="1:20" ht="20.25" customHeight="1">
      <c r="A31" s="2433"/>
      <c r="B31" s="2395"/>
      <c r="C31" s="2398"/>
      <c r="D31" s="2458"/>
      <c r="E31" s="2401"/>
      <c r="F31" s="2404"/>
      <c r="G31" s="2411" t="s">
        <v>31</v>
      </c>
      <c r="H31" s="2412"/>
      <c r="I31" s="2412"/>
      <c r="J31" s="2412"/>
      <c r="K31" s="2412"/>
      <c r="L31" s="2417" t="s">
        <v>40</v>
      </c>
      <c r="M31" s="2419" t="s">
        <v>8</v>
      </c>
      <c r="N31" s="2467" t="s">
        <v>105</v>
      </c>
      <c r="O31" s="2468"/>
      <c r="P31" s="2468"/>
      <c r="Q31" s="2468"/>
      <c r="R31" s="2468"/>
      <c r="S31" s="2390" t="s">
        <v>40</v>
      </c>
      <c r="T31" s="2392" t="s">
        <v>8</v>
      </c>
    </row>
    <row r="32" spans="1:20" ht="10.5" customHeight="1" thickBot="1">
      <c r="A32" s="2433"/>
      <c r="B32" s="2396"/>
      <c r="C32" s="2399"/>
      <c r="D32" s="2459"/>
      <c r="E32" s="2402"/>
      <c r="F32" s="2405"/>
      <c r="G32" s="254" t="s">
        <v>9</v>
      </c>
      <c r="H32" s="252" t="s">
        <v>10</v>
      </c>
      <c r="I32" s="252" t="s">
        <v>11</v>
      </c>
      <c r="J32" s="252" t="s">
        <v>12</v>
      </c>
      <c r="K32" s="467" t="s">
        <v>32</v>
      </c>
      <c r="L32" s="2418"/>
      <c r="M32" s="2420"/>
      <c r="N32" s="253" t="s">
        <v>9</v>
      </c>
      <c r="O32" s="252" t="s">
        <v>10</v>
      </c>
      <c r="P32" s="252" t="s">
        <v>11</v>
      </c>
      <c r="Q32" s="252" t="s">
        <v>12</v>
      </c>
      <c r="R32" s="467" t="s">
        <v>32</v>
      </c>
      <c r="S32" s="2391"/>
      <c r="T32" s="2393"/>
    </row>
    <row r="33" spans="1:20" ht="24" customHeight="1">
      <c r="A33" s="2436" t="s">
        <v>13</v>
      </c>
      <c r="B33" s="221">
        <v>1</v>
      </c>
      <c r="C33" s="466" t="s">
        <v>336</v>
      </c>
      <c r="D33" s="456" t="s">
        <v>695</v>
      </c>
      <c r="E33" s="219"/>
      <c r="F33" s="248"/>
      <c r="G33" s="465">
        <v>2</v>
      </c>
      <c r="H33" s="464">
        <v>1</v>
      </c>
      <c r="I33" s="464"/>
      <c r="J33" s="464"/>
      <c r="K33" s="618">
        <v>8</v>
      </c>
      <c r="L33" s="463" t="s">
        <v>9</v>
      </c>
      <c r="M33" s="462">
        <v>7</v>
      </c>
      <c r="N33" s="243"/>
      <c r="O33" s="216"/>
      <c r="P33" s="216"/>
      <c r="Q33" s="216"/>
      <c r="R33" s="420"/>
      <c r="S33" s="214"/>
      <c r="T33" s="213"/>
    </row>
    <row r="34" spans="1:20" ht="11.25" customHeight="1">
      <c r="A34" s="2437"/>
      <c r="B34" s="206">
        <v>2</v>
      </c>
      <c r="C34" s="461" t="s">
        <v>335</v>
      </c>
      <c r="D34" s="450" t="s">
        <v>696</v>
      </c>
      <c r="E34" s="192"/>
      <c r="F34" s="204"/>
      <c r="G34" s="460">
        <v>2</v>
      </c>
      <c r="H34" s="453">
        <v>1</v>
      </c>
      <c r="I34" s="453"/>
      <c r="J34" s="453"/>
      <c r="K34" s="619">
        <v>8</v>
      </c>
      <c r="L34" s="452" t="s">
        <v>15</v>
      </c>
      <c r="M34" s="451">
        <v>7</v>
      </c>
      <c r="N34" s="207"/>
      <c r="O34" s="201"/>
      <c r="P34" s="201"/>
      <c r="Q34" s="201"/>
      <c r="R34" s="415"/>
      <c r="S34" s="200"/>
      <c r="T34" s="199"/>
    </row>
    <row r="35" spans="1:20" ht="24.75" customHeight="1">
      <c r="A35" s="2437"/>
      <c r="B35" s="206">
        <v>3</v>
      </c>
      <c r="C35" s="461" t="s">
        <v>334</v>
      </c>
      <c r="D35" s="450" t="s">
        <v>697</v>
      </c>
      <c r="E35" s="192"/>
      <c r="F35" s="204"/>
      <c r="G35" s="460">
        <v>2</v>
      </c>
      <c r="H35" s="453"/>
      <c r="I35" s="453"/>
      <c r="J35" s="453">
        <v>1</v>
      </c>
      <c r="K35" s="619">
        <v>8</v>
      </c>
      <c r="L35" s="452" t="s">
        <v>15</v>
      </c>
      <c r="M35" s="451">
        <v>7</v>
      </c>
      <c r="N35" s="207"/>
      <c r="O35" s="201"/>
      <c r="P35" s="201"/>
      <c r="Q35" s="201"/>
      <c r="R35" s="415"/>
      <c r="S35" s="200"/>
      <c r="T35" s="199"/>
    </row>
    <row r="36" spans="1:20" ht="11.25" customHeight="1">
      <c r="A36" s="2438"/>
      <c r="B36" s="206">
        <v>4</v>
      </c>
      <c r="C36" s="461" t="s">
        <v>153</v>
      </c>
      <c r="D36" s="450" t="s">
        <v>698</v>
      </c>
      <c r="E36" s="192"/>
      <c r="F36" s="203"/>
      <c r="G36" s="460">
        <v>2</v>
      </c>
      <c r="H36" s="453">
        <v>1</v>
      </c>
      <c r="I36" s="453">
        <v>1</v>
      </c>
      <c r="J36" s="453"/>
      <c r="K36" s="619">
        <v>7</v>
      </c>
      <c r="L36" s="459" t="s">
        <v>15</v>
      </c>
      <c r="M36" s="451">
        <v>7</v>
      </c>
      <c r="N36" s="267"/>
      <c r="O36" s="197"/>
      <c r="P36" s="197"/>
      <c r="Q36" s="197"/>
      <c r="R36" s="417"/>
      <c r="S36" s="195"/>
      <c r="T36" s="194"/>
    </row>
    <row r="37" spans="1:20" ht="13.5" customHeight="1">
      <c r="A37" s="273" t="s">
        <v>25</v>
      </c>
      <c r="B37" s="206">
        <v>5</v>
      </c>
      <c r="C37" s="183" t="s">
        <v>240</v>
      </c>
      <c r="D37" s="450" t="s">
        <v>699</v>
      </c>
      <c r="E37" s="192"/>
      <c r="F37" s="204"/>
      <c r="G37" s="232">
        <v>2</v>
      </c>
      <c r="H37" s="201"/>
      <c r="I37" s="231">
        <v>1</v>
      </c>
      <c r="J37" s="201"/>
      <c r="K37" s="619">
        <v>2</v>
      </c>
      <c r="L37" s="200" t="s">
        <v>9</v>
      </c>
      <c r="M37" s="199">
        <v>3</v>
      </c>
      <c r="N37" s="207"/>
      <c r="O37" s="201"/>
      <c r="P37" s="201"/>
      <c r="Q37" s="201"/>
      <c r="R37" s="415"/>
      <c r="S37" s="200"/>
      <c r="T37" s="199"/>
    </row>
    <row r="38" spans="1:20" ht="27" customHeight="1" thickBot="1">
      <c r="A38" s="458" t="s">
        <v>13</v>
      </c>
      <c r="B38" s="184">
        <v>6</v>
      </c>
      <c r="C38" s="305" t="s">
        <v>793</v>
      </c>
      <c r="D38" s="426" t="s">
        <v>700</v>
      </c>
      <c r="E38" s="182"/>
      <c r="F38" s="227"/>
      <c r="G38" s="226"/>
      <c r="H38" s="223"/>
      <c r="I38" s="225"/>
      <c r="J38" s="223">
        <v>2</v>
      </c>
      <c r="K38" s="620">
        <v>1</v>
      </c>
      <c r="L38" s="1121" t="s">
        <v>239</v>
      </c>
      <c r="M38" s="457">
        <v>2</v>
      </c>
      <c r="N38" s="224"/>
      <c r="O38" s="223"/>
      <c r="P38" s="223"/>
      <c r="Q38" s="223">
        <v>2</v>
      </c>
      <c r="R38" s="222">
        <v>2</v>
      </c>
      <c r="S38" s="1121" t="s">
        <v>239</v>
      </c>
      <c r="T38" s="457">
        <v>2</v>
      </c>
    </row>
    <row r="39" spans="1:20" ht="14.25" customHeight="1">
      <c r="A39" s="2460" t="s">
        <v>13</v>
      </c>
      <c r="B39" s="274">
        <v>7</v>
      </c>
      <c r="C39" s="1421" t="s">
        <v>333</v>
      </c>
      <c r="D39" s="456" t="s">
        <v>701</v>
      </c>
      <c r="E39" s="455"/>
      <c r="F39" s="218"/>
      <c r="G39" s="217"/>
      <c r="H39" s="216"/>
      <c r="I39" s="216"/>
      <c r="J39" s="216"/>
      <c r="K39" s="420"/>
      <c r="L39" s="214"/>
      <c r="M39" s="213"/>
      <c r="N39" s="454">
        <v>2</v>
      </c>
      <c r="O39" s="453"/>
      <c r="P39" s="453"/>
      <c r="Q39" s="453">
        <v>1</v>
      </c>
      <c r="R39" s="619">
        <v>8</v>
      </c>
      <c r="S39" s="452" t="s">
        <v>15</v>
      </c>
      <c r="T39" s="451">
        <v>7</v>
      </c>
    </row>
    <row r="40" spans="1:20" ht="24" customHeight="1">
      <c r="A40" s="2460"/>
      <c r="B40" s="206">
        <v>8</v>
      </c>
      <c r="C40" s="444" t="s">
        <v>332</v>
      </c>
      <c r="D40" s="450" t="s">
        <v>702</v>
      </c>
      <c r="E40" s="192"/>
      <c r="F40" s="204"/>
      <c r="G40" s="202"/>
      <c r="H40" s="201"/>
      <c r="I40" s="201"/>
      <c r="J40" s="201"/>
      <c r="K40" s="415"/>
      <c r="L40" s="200"/>
      <c r="M40" s="199"/>
      <c r="N40" s="454">
        <v>2</v>
      </c>
      <c r="O40" s="453"/>
      <c r="P40" s="453">
        <v>1</v>
      </c>
      <c r="Q40" s="1053"/>
      <c r="R40" s="622">
        <v>8</v>
      </c>
      <c r="S40" s="452" t="s">
        <v>15</v>
      </c>
      <c r="T40" s="451">
        <v>7</v>
      </c>
    </row>
    <row r="41" spans="1:20" ht="12.75" customHeight="1">
      <c r="A41" s="2461"/>
      <c r="B41" s="206">
        <v>9</v>
      </c>
      <c r="C41" s="444" t="s">
        <v>331</v>
      </c>
      <c r="D41" s="450" t="s">
        <v>703</v>
      </c>
      <c r="E41" s="192"/>
      <c r="F41" s="204"/>
      <c r="G41" s="202"/>
      <c r="H41" s="201"/>
      <c r="I41" s="201"/>
      <c r="J41" s="201"/>
      <c r="K41" s="415"/>
      <c r="L41" s="200"/>
      <c r="M41" s="199"/>
      <c r="N41" s="448">
        <v>2</v>
      </c>
      <c r="O41" s="447"/>
      <c r="P41" s="447">
        <v>1</v>
      </c>
      <c r="Q41" s="447">
        <v>1</v>
      </c>
      <c r="R41" s="621">
        <v>8</v>
      </c>
      <c r="S41" s="446" t="s">
        <v>15</v>
      </c>
      <c r="T41" s="445">
        <v>7</v>
      </c>
    </row>
    <row r="42" spans="1:20" ht="24" customHeight="1">
      <c r="A42" s="2434" t="s">
        <v>51</v>
      </c>
      <c r="B42" s="2440">
        <v>10</v>
      </c>
      <c r="C42" s="449" t="s">
        <v>330</v>
      </c>
      <c r="D42" s="443" t="s">
        <v>704</v>
      </c>
      <c r="E42" s="192"/>
      <c r="F42" s="203"/>
      <c r="G42" s="202"/>
      <c r="H42" s="201"/>
      <c r="I42" s="201"/>
      <c r="J42" s="201"/>
      <c r="K42" s="415"/>
      <c r="L42" s="200"/>
      <c r="M42" s="199"/>
      <c r="N42" s="2465">
        <v>2</v>
      </c>
      <c r="O42" s="2456"/>
      <c r="P42" s="2456"/>
      <c r="Q42" s="2456">
        <v>1</v>
      </c>
      <c r="R42" s="2415">
        <v>6</v>
      </c>
      <c r="S42" s="2386" t="s">
        <v>9</v>
      </c>
      <c r="T42" s="2388">
        <v>7</v>
      </c>
    </row>
    <row r="43" spans="1:20" ht="24" customHeight="1" thickBot="1">
      <c r="A43" s="2435"/>
      <c r="B43" s="2080"/>
      <c r="C43" s="1422" t="s">
        <v>329</v>
      </c>
      <c r="D43" s="1269" t="s">
        <v>705</v>
      </c>
      <c r="E43" s="1270"/>
      <c r="F43" s="191"/>
      <c r="G43" s="190"/>
      <c r="H43" s="189"/>
      <c r="I43" s="189"/>
      <c r="J43" s="189"/>
      <c r="K43" s="442"/>
      <c r="L43" s="187"/>
      <c r="M43" s="186"/>
      <c r="N43" s="2466"/>
      <c r="O43" s="2387"/>
      <c r="P43" s="2387"/>
      <c r="Q43" s="2387"/>
      <c r="R43" s="2416"/>
      <c r="S43" s="2387"/>
      <c r="T43" s="2389"/>
    </row>
    <row r="44" spans="1:20" ht="19.5" customHeight="1" thickBot="1">
      <c r="A44" s="441" t="s">
        <v>13</v>
      </c>
      <c r="B44" s="1263">
        <v>11</v>
      </c>
      <c r="C44" s="237" t="s">
        <v>794</v>
      </c>
      <c r="D44" s="1147" t="s">
        <v>328</v>
      </c>
      <c r="E44" s="1271"/>
      <c r="F44" s="1265"/>
      <c r="G44" s="1145"/>
      <c r="H44" s="1144"/>
      <c r="I44" s="1144"/>
      <c r="J44" s="1144"/>
      <c r="K44" s="1143"/>
      <c r="L44" s="1142"/>
      <c r="M44" s="1141"/>
      <c r="N44" s="1151"/>
      <c r="O44" s="1144"/>
      <c r="P44" s="1144"/>
      <c r="Q44" s="1144">
        <v>4</v>
      </c>
      <c r="R44" s="1272"/>
      <c r="S44" s="1142" t="s">
        <v>196</v>
      </c>
      <c r="T44" s="1273" t="s">
        <v>163</v>
      </c>
    </row>
    <row r="45" spans="1:20" ht="15">
      <c r="A45" s="2433"/>
      <c r="B45" s="2441"/>
      <c r="C45" s="2442" t="s">
        <v>38</v>
      </c>
      <c r="D45" s="2443"/>
      <c r="E45" s="2443"/>
      <c r="F45" s="2443"/>
      <c r="G45" s="174">
        <f>SUM(G33:G36)</f>
        <v>8</v>
      </c>
      <c r="H45" s="172">
        <f>SUM(H33:H36)</f>
        <v>3</v>
      </c>
      <c r="I45" s="172">
        <f>SUM(I33:I36)+I38</f>
        <v>1</v>
      </c>
      <c r="J45" s="172">
        <f>SUM(J33:J38)</f>
        <v>3</v>
      </c>
      <c r="K45" s="423">
        <f>SUM(K33:K43)-K37</f>
        <v>32</v>
      </c>
      <c r="L45" s="2421" t="s">
        <v>248</v>
      </c>
      <c r="M45" s="2449">
        <f>SUM(M33:M38)-M37</f>
        <v>30</v>
      </c>
      <c r="N45" s="173">
        <f>SUM(N33:N44)</f>
        <v>8</v>
      </c>
      <c r="O45" s="172">
        <f>SUM(O33:O44)</f>
        <v>0</v>
      </c>
      <c r="P45" s="172">
        <f>SUM(P33:P44)</f>
        <v>2</v>
      </c>
      <c r="Q45" s="172">
        <f>SUM(Q33:Q44)</f>
        <v>9</v>
      </c>
      <c r="R45" s="423">
        <f>SUM(R33:R44)</f>
        <v>32</v>
      </c>
      <c r="S45" s="2462" t="s">
        <v>248</v>
      </c>
      <c r="T45" s="2406">
        <f>SUM(T38:T43)</f>
        <v>30</v>
      </c>
    </row>
    <row r="46" spans="1:20" ht="15" customHeight="1">
      <c r="A46" s="2433"/>
      <c r="B46" s="2441"/>
      <c r="C46" s="2444"/>
      <c r="D46" s="2445"/>
      <c r="E46" s="2445"/>
      <c r="F46" s="2445"/>
      <c r="G46" s="2427">
        <f>SUM(G45:J45)</f>
        <v>15</v>
      </c>
      <c r="H46" s="2428"/>
      <c r="I46" s="2428"/>
      <c r="J46" s="2428"/>
      <c r="K46" s="2429"/>
      <c r="L46" s="2422"/>
      <c r="M46" s="2450"/>
      <c r="N46" s="2428">
        <f>SUM(N45:Q45)</f>
        <v>19</v>
      </c>
      <c r="O46" s="2428"/>
      <c r="P46" s="2428"/>
      <c r="Q46" s="2428"/>
      <c r="R46" s="2429"/>
      <c r="S46" s="2463"/>
      <c r="T46" s="2407"/>
    </row>
    <row r="47" spans="1:20" ht="3" customHeight="1" thickBot="1">
      <c r="A47" s="2433"/>
      <c r="B47" s="2441"/>
      <c r="C47" s="2446"/>
      <c r="D47" s="2447"/>
      <c r="E47" s="2447"/>
      <c r="F47" s="2447"/>
      <c r="G47" s="2430"/>
      <c r="H47" s="2431"/>
      <c r="I47" s="2431"/>
      <c r="J47" s="2431"/>
      <c r="K47" s="2432"/>
      <c r="L47" s="2423"/>
      <c r="M47" s="2451"/>
      <c r="N47" s="2431"/>
      <c r="O47" s="2431"/>
      <c r="P47" s="2431"/>
      <c r="Q47" s="2431"/>
      <c r="R47" s="2432"/>
      <c r="S47" s="2464"/>
      <c r="T47" s="2408"/>
    </row>
    <row r="48" spans="1:20" s="1132" customFormat="1" ht="15" customHeight="1">
      <c r="A48" s="2383" t="s">
        <v>232</v>
      </c>
      <c r="B48" s="2384"/>
      <c r="C48" s="2384"/>
      <c r="D48" s="2384"/>
      <c r="E48" s="2384"/>
      <c r="F48" s="2384"/>
      <c r="G48" s="2384"/>
      <c r="H48" s="2384"/>
      <c r="I48" s="2384"/>
      <c r="J48" s="2384"/>
      <c r="K48" s="2384"/>
      <c r="L48" s="2384"/>
      <c r="M48" s="2384"/>
      <c r="N48" s="2384"/>
      <c r="O48" s="2384"/>
      <c r="P48" s="2384"/>
      <c r="Q48" s="2384"/>
      <c r="R48" s="2384"/>
      <c r="S48" s="2384"/>
      <c r="T48" s="2385"/>
    </row>
    <row r="49" spans="1:19" s="1132" customFormat="1" ht="21.75" customHeight="1">
      <c r="A49" s="2383" t="s">
        <v>231</v>
      </c>
      <c r="B49" s="2384"/>
      <c r="C49" s="2384"/>
      <c r="D49" s="2384"/>
      <c r="E49" s="2384"/>
      <c r="F49" s="2384"/>
      <c r="G49" s="2384"/>
      <c r="H49" s="2384"/>
      <c r="I49" s="2384"/>
      <c r="J49" s="2384"/>
      <c r="K49" s="2384"/>
      <c r="L49" s="2384"/>
      <c r="M49" s="2384"/>
      <c r="N49" s="2384"/>
      <c r="O49" s="2384"/>
      <c r="P49" s="2384"/>
      <c r="Q49" s="2384"/>
      <c r="R49" s="2384"/>
      <c r="S49" s="2384"/>
    </row>
    <row r="50" spans="3:18" ht="15">
      <c r="C50" s="162" t="s">
        <v>34</v>
      </c>
      <c r="D50" s="439"/>
      <c r="E50" s="165"/>
      <c r="F50" s="163"/>
      <c r="G50" s="163"/>
      <c r="H50" s="163"/>
      <c r="I50" s="163"/>
      <c r="J50" s="163"/>
      <c r="K50" s="438"/>
      <c r="L50" s="163"/>
      <c r="M50" s="163"/>
      <c r="N50" s="163"/>
      <c r="O50" s="162" t="s">
        <v>35</v>
      </c>
      <c r="R50" s="156"/>
    </row>
    <row r="51" spans="3:18" ht="15">
      <c r="C51" s="160" t="s">
        <v>37</v>
      </c>
      <c r="E51" s="1131"/>
      <c r="O51" s="160" t="s">
        <v>36</v>
      </c>
      <c r="R51" s="156"/>
    </row>
  </sheetData>
  <sheetProtection/>
  <mergeCells count="70">
    <mergeCell ref="O22:O23"/>
    <mergeCell ref="P22:P23"/>
    <mergeCell ref="A14:A17"/>
    <mergeCell ref="L12:L13"/>
    <mergeCell ref="M12:M13"/>
    <mergeCell ref="B22:B23"/>
    <mergeCell ref="A19:A21"/>
    <mergeCell ref="A22:A23"/>
    <mergeCell ref="A12:A13"/>
    <mergeCell ref="N22:N23"/>
    <mergeCell ref="S25:S27"/>
    <mergeCell ref="S31:S32"/>
    <mergeCell ref="T31:T32"/>
    <mergeCell ref="N42:N43"/>
    <mergeCell ref="Q42:Q43"/>
    <mergeCell ref="N26:R27"/>
    <mergeCell ref="T42:T43"/>
    <mergeCell ref="N31:R31"/>
    <mergeCell ref="R42:R43"/>
    <mergeCell ref="O42:O43"/>
    <mergeCell ref="P42:P43"/>
    <mergeCell ref="T45:T47"/>
    <mergeCell ref="N46:R47"/>
    <mergeCell ref="D30:D32"/>
    <mergeCell ref="A39:A41"/>
    <mergeCell ref="F30:F32"/>
    <mergeCell ref="A30:A32"/>
    <mergeCell ref="B30:B32"/>
    <mergeCell ref="S45:S47"/>
    <mergeCell ref="S42:S43"/>
    <mergeCell ref="C45:F47"/>
    <mergeCell ref="A25:A27"/>
    <mergeCell ref="M45:M47"/>
    <mergeCell ref="C25:F27"/>
    <mergeCell ref="G26:K27"/>
    <mergeCell ref="Q22:Q23"/>
    <mergeCell ref="G30:M30"/>
    <mergeCell ref="M25:M27"/>
    <mergeCell ref="L25:L27"/>
    <mergeCell ref="N30:T30"/>
    <mergeCell ref="L45:L47"/>
    <mergeCell ref="D11:D13"/>
    <mergeCell ref="G46:K47"/>
    <mergeCell ref="A45:A47"/>
    <mergeCell ref="A42:A43"/>
    <mergeCell ref="A33:A36"/>
    <mergeCell ref="C30:C32"/>
    <mergeCell ref="B25:B27"/>
    <mergeCell ref="B42:B43"/>
    <mergeCell ref="B45:B47"/>
    <mergeCell ref="T25:T27"/>
    <mergeCell ref="N11:T11"/>
    <mergeCell ref="G12:K12"/>
    <mergeCell ref="E30:E32"/>
    <mergeCell ref="G11:M11"/>
    <mergeCell ref="N12:R12"/>
    <mergeCell ref="R22:R23"/>
    <mergeCell ref="G31:K31"/>
    <mergeCell ref="L31:L32"/>
    <mergeCell ref="M31:M32"/>
    <mergeCell ref="A48:T48"/>
    <mergeCell ref="A49:S49"/>
    <mergeCell ref="S22:S23"/>
    <mergeCell ref="T22:T23"/>
    <mergeCell ref="S12:S13"/>
    <mergeCell ref="T12:T13"/>
    <mergeCell ref="B11:B13"/>
    <mergeCell ref="C11:C13"/>
    <mergeCell ref="E11:E13"/>
    <mergeCell ref="F11:F13"/>
  </mergeCells>
  <printOptions/>
  <pageMargins left="0.45" right="0.2" top="0.25" bottom="0.25" header="0.3" footer="0.3"/>
  <pageSetup horizontalDpi="300" verticalDpi="30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W56"/>
  <sheetViews>
    <sheetView zoomScale="85" zoomScaleNormal="85" zoomScalePageLayoutView="0" workbookViewId="0" topLeftCell="A2">
      <selection activeCell="C20" sqref="C20"/>
    </sheetView>
  </sheetViews>
  <sheetFormatPr defaultColWidth="9.140625" defaultRowHeight="12.75"/>
  <cols>
    <col min="1" max="1" width="3.421875" style="156" customWidth="1"/>
    <col min="2" max="2" width="3.00390625" style="156" customWidth="1"/>
    <col min="3" max="3" width="30.7109375" style="156" customWidth="1"/>
    <col min="4" max="4" width="13.8515625" style="413" customWidth="1"/>
    <col min="5" max="5" width="4.421875" style="156" customWidth="1"/>
    <col min="6" max="6" width="0" style="156" hidden="1" customWidth="1"/>
    <col min="7" max="8" width="2.421875" style="156" customWidth="1"/>
    <col min="9" max="9" width="3.00390625" style="156" customWidth="1"/>
    <col min="10" max="10" width="2.421875" style="156" customWidth="1"/>
    <col min="11" max="11" width="2.421875" style="160" customWidth="1"/>
    <col min="12" max="12" width="3.57421875" style="156" customWidth="1"/>
    <col min="13" max="13" width="3.421875" style="156" customWidth="1"/>
    <col min="14" max="16" width="2.421875" style="156" customWidth="1"/>
    <col min="17" max="17" width="3.00390625" style="156" customWidth="1"/>
    <col min="18" max="18" width="2.421875" style="156" customWidth="1"/>
    <col min="19" max="19" width="3.57421875" style="156" customWidth="1"/>
    <col min="20" max="20" width="3.421875" style="156" customWidth="1"/>
    <col min="21" max="23" width="0" style="156" hidden="1" customWidth="1"/>
    <col min="24" max="16384" width="9.140625" style="156" customWidth="1"/>
  </cols>
  <sheetData>
    <row r="1" spans="1:5" ht="15" hidden="1">
      <c r="A1" s="281"/>
      <c r="B1" s="281"/>
      <c r="E1" s="160"/>
    </row>
    <row r="2" spans="1:19" ht="15">
      <c r="A2" s="283" t="s">
        <v>1</v>
      </c>
      <c r="B2" s="281"/>
      <c r="E2" s="160"/>
      <c r="K2" s="671" t="s">
        <v>967</v>
      </c>
      <c r="L2" s="671"/>
      <c r="M2" s="671"/>
      <c r="N2" s="671"/>
      <c r="O2" s="671"/>
      <c r="P2" s="671"/>
      <c r="Q2" s="671"/>
      <c r="R2" s="671"/>
      <c r="S2" s="1129"/>
    </row>
    <row r="3" spans="1:19" ht="12" customHeight="1">
      <c r="A3" s="282" t="s">
        <v>0</v>
      </c>
      <c r="B3" s="281"/>
      <c r="E3" s="160"/>
      <c r="K3" s="671"/>
      <c r="L3" s="671"/>
      <c r="M3" s="671"/>
      <c r="N3" s="671"/>
      <c r="O3" s="671"/>
      <c r="P3" s="671"/>
      <c r="Q3" s="671"/>
      <c r="R3" s="671"/>
      <c r="S3" s="1129"/>
    </row>
    <row r="4" spans="1:19" ht="12" customHeight="1">
      <c r="A4" s="409" t="s">
        <v>315</v>
      </c>
      <c r="B4" s="281"/>
      <c r="E4" s="160"/>
      <c r="K4" s="671"/>
      <c r="L4" s="671"/>
      <c r="M4" s="671"/>
      <c r="N4" s="671" t="s">
        <v>968</v>
      </c>
      <c r="O4" s="671"/>
      <c r="P4" s="671"/>
      <c r="Q4" s="671"/>
      <c r="R4" s="671"/>
      <c r="S4" s="1129"/>
    </row>
    <row r="5" spans="1:19" ht="11.25" customHeight="1">
      <c r="A5" s="2535" t="s">
        <v>818</v>
      </c>
      <c r="B5" s="2535"/>
      <c r="C5" s="2535"/>
      <c r="D5" s="2535"/>
      <c r="E5" s="2535"/>
      <c r="F5" s="2535"/>
      <c r="G5" s="2535"/>
      <c r="H5" s="2535"/>
      <c r="K5" s="671" t="s">
        <v>970</v>
      </c>
      <c r="L5" s="671"/>
      <c r="M5" s="671"/>
      <c r="N5" s="671"/>
      <c r="O5" s="671"/>
      <c r="P5" s="671"/>
      <c r="Q5" s="671"/>
      <c r="R5" s="671"/>
      <c r="S5" s="1129"/>
    </row>
    <row r="6" spans="1:5" ht="12" customHeight="1">
      <c r="A6" s="281" t="s">
        <v>327</v>
      </c>
      <c r="B6" s="281"/>
      <c r="E6" s="160"/>
    </row>
    <row r="7" spans="1:5" ht="13.5" customHeight="1">
      <c r="A7" s="281" t="s">
        <v>256</v>
      </c>
      <c r="B7" s="281"/>
      <c r="E7" s="160"/>
    </row>
    <row r="8" spans="1:5" ht="10.5" customHeight="1">
      <c r="A8" s="281" t="s">
        <v>728</v>
      </c>
      <c r="B8" s="281"/>
      <c r="E8" s="160"/>
    </row>
    <row r="9" ht="15" hidden="1">
      <c r="E9" s="160"/>
    </row>
    <row r="10" ht="15" hidden="1">
      <c r="E10" s="160"/>
    </row>
    <row r="11" ht="15" hidden="1">
      <c r="E11" s="160"/>
    </row>
    <row r="12" ht="3" customHeight="1" hidden="1"/>
    <row r="13" ht="18">
      <c r="H13" s="280" t="s">
        <v>4</v>
      </c>
    </row>
    <row r="14" spans="1:5" ht="15.75" thickBot="1">
      <c r="A14" s="163" t="s">
        <v>782</v>
      </c>
      <c r="E14" s="160"/>
    </row>
    <row r="15" spans="1:20" ht="15">
      <c r="A15" s="2433"/>
      <c r="B15" s="2394" t="s">
        <v>33</v>
      </c>
      <c r="C15" s="2397" t="s">
        <v>5</v>
      </c>
      <c r="D15" s="2424" t="s">
        <v>30</v>
      </c>
      <c r="E15" s="2397" t="s">
        <v>198</v>
      </c>
      <c r="F15" s="2403" t="s">
        <v>39</v>
      </c>
      <c r="G15" s="2413" t="s">
        <v>6</v>
      </c>
      <c r="H15" s="2397"/>
      <c r="I15" s="2397"/>
      <c r="J15" s="2397"/>
      <c r="K15" s="2397"/>
      <c r="L15" s="2397"/>
      <c r="M15" s="2410"/>
      <c r="N15" s="2409" t="s">
        <v>7</v>
      </c>
      <c r="O15" s="2397"/>
      <c r="P15" s="2397"/>
      <c r="Q15" s="2397"/>
      <c r="R15" s="2397"/>
      <c r="S15" s="2397"/>
      <c r="T15" s="2410"/>
    </row>
    <row r="16" spans="1:20" ht="19.5" customHeight="1">
      <c r="A16" s="2433"/>
      <c r="B16" s="2395"/>
      <c r="C16" s="2398"/>
      <c r="D16" s="2425"/>
      <c r="E16" s="2536"/>
      <c r="F16" s="2404"/>
      <c r="G16" s="2507" t="s">
        <v>105</v>
      </c>
      <c r="H16" s="2468"/>
      <c r="I16" s="2468"/>
      <c r="J16" s="2468"/>
      <c r="K16" s="2468"/>
      <c r="L16" s="2417" t="s">
        <v>40</v>
      </c>
      <c r="M16" s="2419" t="s">
        <v>8</v>
      </c>
      <c r="N16" s="2467" t="s">
        <v>105</v>
      </c>
      <c r="O16" s="2468"/>
      <c r="P16" s="2468"/>
      <c r="Q16" s="2468"/>
      <c r="R16" s="2468"/>
      <c r="S16" s="2390" t="s">
        <v>40</v>
      </c>
      <c r="T16" s="2392" t="s">
        <v>8</v>
      </c>
    </row>
    <row r="17" spans="1:20" ht="12.75" customHeight="1" thickBot="1">
      <c r="A17" s="2433"/>
      <c r="B17" s="2396"/>
      <c r="C17" s="2399"/>
      <c r="D17" s="2426"/>
      <c r="E17" s="2537"/>
      <c r="F17" s="2405"/>
      <c r="G17" s="254" t="s">
        <v>9</v>
      </c>
      <c r="H17" s="252" t="s">
        <v>10</v>
      </c>
      <c r="I17" s="252" t="s">
        <v>11</v>
      </c>
      <c r="J17" s="252" t="s">
        <v>12</v>
      </c>
      <c r="K17" s="252" t="s">
        <v>32</v>
      </c>
      <c r="L17" s="2418"/>
      <c r="M17" s="2420"/>
      <c r="N17" s="253" t="s">
        <v>9</v>
      </c>
      <c r="O17" s="252" t="s">
        <v>10</v>
      </c>
      <c r="P17" s="252" t="s">
        <v>11</v>
      </c>
      <c r="Q17" s="252" t="s">
        <v>12</v>
      </c>
      <c r="R17" s="252" t="s">
        <v>32</v>
      </c>
      <c r="S17" s="2391"/>
      <c r="T17" s="2393"/>
    </row>
    <row r="18" spans="1:23" ht="24" customHeight="1">
      <c r="A18" s="937" t="s">
        <v>13</v>
      </c>
      <c r="B18" s="421">
        <v>1</v>
      </c>
      <c r="C18" s="422" t="s">
        <v>210</v>
      </c>
      <c r="D18" s="437" t="s">
        <v>285</v>
      </c>
      <c r="E18" s="421"/>
      <c r="F18" s="436"/>
      <c r="G18" s="247">
        <v>2</v>
      </c>
      <c r="H18" s="246"/>
      <c r="I18" s="246"/>
      <c r="J18" s="246">
        <v>2</v>
      </c>
      <c r="K18" s="420">
        <v>8</v>
      </c>
      <c r="L18" s="245" t="s">
        <v>9</v>
      </c>
      <c r="M18" s="244">
        <v>7</v>
      </c>
      <c r="N18" s="243"/>
      <c r="O18" s="216"/>
      <c r="P18" s="216"/>
      <c r="Q18" s="216"/>
      <c r="R18" s="420"/>
      <c r="S18" s="214"/>
      <c r="T18" s="213"/>
      <c r="V18" s="673">
        <f aca="true" t="shared" si="0" ref="V18:V48">((24*M18)-(G18+H18+I18+J18)*14)/14</f>
        <v>8</v>
      </c>
      <c r="W18" s="671">
        <f aca="true" t="shared" si="1" ref="W18:W48">(((24*T18)-(N18+O18+P18+Q18)*14))/14</f>
        <v>0</v>
      </c>
    </row>
    <row r="19" spans="1:23" ht="13.5" customHeight="1">
      <c r="A19" s="935" t="s">
        <v>13</v>
      </c>
      <c r="B19" s="414">
        <v>2</v>
      </c>
      <c r="C19" s="419" t="s">
        <v>326</v>
      </c>
      <c r="D19" s="431" t="s">
        <v>284</v>
      </c>
      <c r="E19" s="414"/>
      <c r="F19" s="416"/>
      <c r="G19" s="232">
        <v>2</v>
      </c>
      <c r="H19" s="241"/>
      <c r="I19" s="241">
        <v>2</v>
      </c>
      <c r="J19" s="241"/>
      <c r="K19" s="415">
        <v>10</v>
      </c>
      <c r="L19" s="240" t="s">
        <v>15</v>
      </c>
      <c r="M19" s="239">
        <v>8</v>
      </c>
      <c r="N19" s="207"/>
      <c r="O19" s="201"/>
      <c r="P19" s="201"/>
      <c r="Q19" s="201"/>
      <c r="R19" s="415"/>
      <c r="S19" s="200"/>
      <c r="T19" s="199"/>
      <c r="V19" s="673">
        <f t="shared" si="0"/>
        <v>9.714285714285714</v>
      </c>
      <c r="W19" s="671">
        <f t="shared" si="1"/>
        <v>0</v>
      </c>
    </row>
    <row r="20" spans="1:23" ht="24" customHeight="1">
      <c r="A20" s="935" t="s">
        <v>13</v>
      </c>
      <c r="B20" s="414">
        <v>3</v>
      </c>
      <c r="C20" s="1163" t="s">
        <v>598</v>
      </c>
      <c r="D20" s="431" t="s">
        <v>325</v>
      </c>
      <c r="E20" s="414"/>
      <c r="F20" s="416"/>
      <c r="G20" s="232">
        <v>2</v>
      </c>
      <c r="H20" s="241"/>
      <c r="I20" s="241">
        <v>2</v>
      </c>
      <c r="J20" s="241"/>
      <c r="K20" s="415">
        <v>10</v>
      </c>
      <c r="L20" s="240" t="s">
        <v>15</v>
      </c>
      <c r="M20" s="239">
        <v>8</v>
      </c>
      <c r="N20" s="207"/>
      <c r="O20" s="201"/>
      <c r="P20" s="201"/>
      <c r="Q20" s="201"/>
      <c r="R20" s="415"/>
      <c r="S20" s="200"/>
      <c r="T20" s="199"/>
      <c r="V20" s="673">
        <f t="shared" si="0"/>
        <v>9.714285714285714</v>
      </c>
      <c r="W20" s="671">
        <f t="shared" si="1"/>
        <v>0</v>
      </c>
    </row>
    <row r="21" spans="1:23" ht="12.75" customHeight="1">
      <c r="A21" s="2547" t="s">
        <v>51</v>
      </c>
      <c r="B21" s="2482">
        <v>4</v>
      </c>
      <c r="C21" s="936" t="s">
        <v>324</v>
      </c>
      <c r="D21" s="934" t="s">
        <v>323</v>
      </c>
      <c r="E21" s="2482"/>
      <c r="F21" s="416"/>
      <c r="G21" s="2538">
        <v>2</v>
      </c>
      <c r="H21" s="2493">
        <v>2</v>
      </c>
      <c r="I21" s="2493"/>
      <c r="J21" s="2493"/>
      <c r="K21" s="2484">
        <v>8</v>
      </c>
      <c r="L21" s="2486" t="s">
        <v>15</v>
      </c>
      <c r="M21" s="2497">
        <v>7</v>
      </c>
      <c r="N21" s="207"/>
      <c r="O21" s="201"/>
      <c r="P21" s="201"/>
      <c r="Q21" s="201"/>
      <c r="R21" s="415"/>
      <c r="S21" s="200"/>
      <c r="T21" s="199"/>
      <c r="V21" s="673">
        <f t="shared" si="0"/>
        <v>8</v>
      </c>
      <c r="W21" s="671">
        <f t="shared" si="1"/>
        <v>0</v>
      </c>
    </row>
    <row r="22" spans="1:23" ht="13.5" customHeight="1">
      <c r="A22" s="2548"/>
      <c r="B22" s="2483"/>
      <c r="C22" s="183" t="s">
        <v>322</v>
      </c>
      <c r="D22" s="934" t="s">
        <v>321</v>
      </c>
      <c r="E22" s="2483"/>
      <c r="F22" s="416"/>
      <c r="G22" s="2539"/>
      <c r="H22" s="2494"/>
      <c r="I22" s="2494"/>
      <c r="J22" s="2494"/>
      <c r="K22" s="2485"/>
      <c r="L22" s="2487"/>
      <c r="M22" s="2498"/>
      <c r="N22" s="207"/>
      <c r="O22" s="201"/>
      <c r="P22" s="201"/>
      <c r="Q22" s="201"/>
      <c r="R22" s="415"/>
      <c r="S22" s="200"/>
      <c r="T22" s="199"/>
      <c r="V22" s="673">
        <f t="shared" si="0"/>
        <v>0</v>
      </c>
      <c r="W22" s="671">
        <f t="shared" si="1"/>
        <v>0</v>
      </c>
    </row>
    <row r="23" spans="1:23" ht="23.25" customHeight="1" hidden="1">
      <c r="A23" s="935"/>
      <c r="B23" s="414">
        <v>4</v>
      </c>
      <c r="C23" s="237"/>
      <c r="D23" s="418"/>
      <c r="E23" s="414"/>
      <c r="F23" s="416"/>
      <c r="G23" s="202"/>
      <c r="H23" s="201"/>
      <c r="I23" s="201"/>
      <c r="J23" s="201"/>
      <c r="K23" s="415"/>
      <c r="L23" s="200" t="s">
        <v>15</v>
      </c>
      <c r="M23" s="199"/>
      <c r="N23" s="207"/>
      <c r="O23" s="201"/>
      <c r="P23" s="201"/>
      <c r="Q23" s="201"/>
      <c r="R23" s="415"/>
      <c r="S23" s="200"/>
      <c r="T23" s="199"/>
      <c r="V23" s="673">
        <f t="shared" si="0"/>
        <v>0</v>
      </c>
      <c r="W23" s="671">
        <f t="shared" si="1"/>
        <v>0</v>
      </c>
    </row>
    <row r="24" spans="1:23" ht="13.5" customHeight="1">
      <c r="A24" s="935" t="s">
        <v>13</v>
      </c>
      <c r="B24" s="430">
        <v>5</v>
      </c>
      <c r="C24" s="237" t="s">
        <v>251</v>
      </c>
      <c r="D24" s="431" t="s">
        <v>281</v>
      </c>
      <c r="E24" s="414"/>
      <c r="F24" s="416"/>
      <c r="G24" s="202"/>
      <c r="H24" s="201"/>
      <c r="I24" s="201"/>
      <c r="J24" s="201"/>
      <c r="K24" s="415"/>
      <c r="L24" s="200"/>
      <c r="M24" s="199"/>
      <c r="N24" s="207">
        <v>2</v>
      </c>
      <c r="O24" s="201"/>
      <c r="P24" s="201"/>
      <c r="Q24" s="201">
        <v>2</v>
      </c>
      <c r="R24" s="415">
        <v>8</v>
      </c>
      <c r="S24" s="200" t="s">
        <v>9</v>
      </c>
      <c r="T24" s="199">
        <v>7</v>
      </c>
      <c r="V24" s="673">
        <f t="shared" si="0"/>
        <v>0</v>
      </c>
      <c r="W24" s="671">
        <f t="shared" si="1"/>
        <v>8</v>
      </c>
    </row>
    <row r="25" spans="1:23" ht="24.75" customHeight="1">
      <c r="A25" s="935" t="s">
        <v>13</v>
      </c>
      <c r="B25" s="430">
        <v>6</v>
      </c>
      <c r="C25" s="183" t="s">
        <v>799</v>
      </c>
      <c r="D25" s="431" t="s">
        <v>280</v>
      </c>
      <c r="E25" s="414"/>
      <c r="F25" s="416"/>
      <c r="G25" s="202"/>
      <c r="H25" s="201"/>
      <c r="I25" s="201"/>
      <c r="J25" s="201"/>
      <c r="K25" s="415"/>
      <c r="L25" s="200"/>
      <c r="M25" s="199"/>
      <c r="N25" s="207">
        <v>2</v>
      </c>
      <c r="O25" s="201"/>
      <c r="P25" s="201">
        <v>2</v>
      </c>
      <c r="Q25" s="201"/>
      <c r="R25" s="415">
        <v>10</v>
      </c>
      <c r="S25" s="200" t="s">
        <v>15</v>
      </c>
      <c r="T25" s="199">
        <v>8</v>
      </c>
      <c r="V25" s="673">
        <f t="shared" si="0"/>
        <v>0</v>
      </c>
      <c r="W25" s="671">
        <f t="shared" si="1"/>
        <v>9.714285714285714</v>
      </c>
    </row>
    <row r="26" spans="1:23" ht="13.5" customHeight="1">
      <c r="A26" s="935" t="s">
        <v>13</v>
      </c>
      <c r="B26" s="430">
        <v>7</v>
      </c>
      <c r="C26" s="183" t="s">
        <v>320</v>
      </c>
      <c r="D26" s="934" t="s">
        <v>319</v>
      </c>
      <c r="E26" s="414"/>
      <c r="F26" s="416"/>
      <c r="G26" s="202"/>
      <c r="H26" s="201"/>
      <c r="I26" s="201"/>
      <c r="J26" s="201"/>
      <c r="K26" s="415"/>
      <c r="L26" s="200"/>
      <c r="M26" s="199"/>
      <c r="N26" s="207">
        <v>2</v>
      </c>
      <c r="O26" s="201"/>
      <c r="P26" s="201">
        <v>2</v>
      </c>
      <c r="Q26" s="201"/>
      <c r="R26" s="415">
        <v>10</v>
      </c>
      <c r="S26" s="200" t="s">
        <v>15</v>
      </c>
      <c r="T26" s="199">
        <v>8</v>
      </c>
      <c r="V26" s="673">
        <f t="shared" si="0"/>
        <v>0</v>
      </c>
      <c r="W26" s="671">
        <f t="shared" si="1"/>
        <v>9.714285714285714</v>
      </c>
    </row>
    <row r="27" spans="1:23" ht="24" customHeight="1">
      <c r="A27" s="2547" t="s">
        <v>51</v>
      </c>
      <c r="B27" s="2482">
        <v>8</v>
      </c>
      <c r="C27" s="236" t="s">
        <v>318</v>
      </c>
      <c r="D27" s="417" t="s">
        <v>317</v>
      </c>
      <c r="E27" s="429"/>
      <c r="F27" s="428"/>
      <c r="G27" s="267"/>
      <c r="H27" s="197"/>
      <c r="I27" s="197"/>
      <c r="J27" s="197"/>
      <c r="K27" s="417"/>
      <c r="L27" s="195"/>
      <c r="M27" s="194"/>
      <c r="N27" s="2499">
        <v>2</v>
      </c>
      <c r="O27" s="2501"/>
      <c r="P27" s="2501"/>
      <c r="Q27" s="2501">
        <v>2</v>
      </c>
      <c r="R27" s="2503">
        <v>8</v>
      </c>
      <c r="S27" s="2505" t="s">
        <v>15</v>
      </c>
      <c r="T27" s="2495">
        <v>7</v>
      </c>
      <c r="V27" s="673">
        <f t="shared" si="0"/>
        <v>0</v>
      </c>
      <c r="W27" s="671">
        <f t="shared" si="1"/>
        <v>8</v>
      </c>
    </row>
    <row r="28" spans="1:23" ht="24" customHeight="1">
      <c r="A28" s="2548"/>
      <c r="B28" s="2483"/>
      <c r="C28" s="236" t="s">
        <v>506</v>
      </c>
      <c r="D28" s="417" t="s">
        <v>732</v>
      </c>
      <c r="E28" s="429"/>
      <c r="F28" s="428"/>
      <c r="G28" s="267"/>
      <c r="H28" s="197"/>
      <c r="I28" s="197"/>
      <c r="J28" s="197"/>
      <c r="K28" s="417"/>
      <c r="L28" s="195"/>
      <c r="M28" s="194"/>
      <c r="N28" s="2500"/>
      <c r="O28" s="2502"/>
      <c r="P28" s="2502"/>
      <c r="Q28" s="2502"/>
      <c r="R28" s="2504"/>
      <c r="S28" s="2506"/>
      <c r="T28" s="2496"/>
      <c r="V28" s="673">
        <f t="shared" si="0"/>
        <v>0</v>
      </c>
      <c r="W28" s="671">
        <f t="shared" si="1"/>
        <v>0</v>
      </c>
    </row>
    <row r="29" spans="1:23" ht="13.5" customHeight="1" thickBot="1">
      <c r="A29" s="933" t="s">
        <v>25</v>
      </c>
      <c r="B29" s="427">
        <v>9</v>
      </c>
      <c r="C29" s="265" t="s">
        <v>203</v>
      </c>
      <c r="D29" s="424" t="s">
        <v>475</v>
      </c>
      <c r="E29" s="426"/>
      <c r="F29" s="425"/>
      <c r="G29" s="180"/>
      <c r="H29" s="177"/>
      <c r="I29" s="177">
        <v>2</v>
      </c>
      <c r="J29" s="177"/>
      <c r="K29" s="424">
        <v>1</v>
      </c>
      <c r="L29" s="175" t="s">
        <v>9</v>
      </c>
      <c r="M29" s="179">
        <v>2</v>
      </c>
      <c r="N29" s="178"/>
      <c r="O29" s="177"/>
      <c r="P29" s="177">
        <v>2</v>
      </c>
      <c r="Q29" s="177"/>
      <c r="R29" s="424">
        <v>1</v>
      </c>
      <c r="S29" s="175" t="s">
        <v>9</v>
      </c>
      <c r="T29" s="179">
        <v>2</v>
      </c>
      <c r="V29" s="673">
        <f t="shared" si="0"/>
        <v>1.4285714285714286</v>
      </c>
      <c r="W29" s="671">
        <f t="shared" si="1"/>
        <v>1.4285714285714286</v>
      </c>
    </row>
    <row r="30" spans="1:23" ht="14.25" customHeight="1">
      <c r="A30" s="2433"/>
      <c r="B30" s="2439"/>
      <c r="C30" s="2442" t="s">
        <v>38</v>
      </c>
      <c r="D30" s="2443"/>
      <c r="E30" s="2443"/>
      <c r="F30" s="2443"/>
      <c r="G30" s="174">
        <f>SUM(G18:G28)</f>
        <v>8</v>
      </c>
      <c r="H30" s="172">
        <f>SUM(H18:H28)</f>
        <v>2</v>
      </c>
      <c r="I30" s="172">
        <f>SUM(I18:I28)</f>
        <v>4</v>
      </c>
      <c r="J30" s="172">
        <f>SUM(J18:J28)</f>
        <v>2</v>
      </c>
      <c r="K30" s="423">
        <f>SUM(K18:K28)</f>
        <v>36</v>
      </c>
      <c r="L30" s="664" t="s">
        <v>99</v>
      </c>
      <c r="M30" s="2449">
        <f aca="true" t="shared" si="2" ref="M30:R30">SUM(M18:M28)</f>
        <v>30</v>
      </c>
      <c r="N30" s="173">
        <f t="shared" si="2"/>
        <v>8</v>
      </c>
      <c r="O30" s="172">
        <f t="shared" si="2"/>
        <v>0</v>
      </c>
      <c r="P30" s="172">
        <f t="shared" si="2"/>
        <v>4</v>
      </c>
      <c r="Q30" s="172">
        <f t="shared" si="2"/>
        <v>4</v>
      </c>
      <c r="R30" s="423">
        <f t="shared" si="2"/>
        <v>36</v>
      </c>
      <c r="S30" s="932" t="s">
        <v>99</v>
      </c>
      <c r="T30" s="2406">
        <f>SUM(T18:T28)</f>
        <v>30</v>
      </c>
      <c r="V30" s="673">
        <f t="shared" si="0"/>
        <v>35.42857142857143</v>
      </c>
      <c r="W30" s="671">
        <f t="shared" si="1"/>
        <v>35.42857142857143</v>
      </c>
    </row>
    <row r="31" spans="1:23" ht="14.25" customHeight="1" thickBot="1">
      <c r="A31" s="2448"/>
      <c r="B31" s="2439"/>
      <c r="C31" s="2446"/>
      <c r="D31" s="2447"/>
      <c r="E31" s="2447"/>
      <c r="F31" s="2447"/>
      <c r="G31" s="2490">
        <f>G30+H30+I30+J30</f>
        <v>16</v>
      </c>
      <c r="H31" s="2491"/>
      <c r="I31" s="2491"/>
      <c r="J31" s="2491"/>
      <c r="K31" s="2492"/>
      <c r="L31" s="168" t="s">
        <v>65</v>
      </c>
      <c r="M31" s="2451"/>
      <c r="N31" s="2491">
        <f>N30+O30+P30+Q30</f>
        <v>16</v>
      </c>
      <c r="O31" s="2491"/>
      <c r="P31" s="2491"/>
      <c r="Q31" s="2491"/>
      <c r="R31" s="2492"/>
      <c r="S31" s="931" t="s">
        <v>65</v>
      </c>
      <c r="T31" s="2408"/>
      <c r="V31" s="673">
        <f t="shared" si="0"/>
        <v>-16</v>
      </c>
      <c r="W31" s="671">
        <f t="shared" si="1"/>
        <v>-16</v>
      </c>
    </row>
    <row r="32" spans="5:23" ht="11.25" customHeight="1">
      <c r="E32" s="160"/>
      <c r="V32" s="673">
        <f t="shared" si="0"/>
        <v>0</v>
      </c>
      <c r="W32" s="671">
        <f t="shared" si="1"/>
        <v>0</v>
      </c>
    </row>
    <row r="33" spans="1:23" ht="15.75" thickBot="1">
      <c r="A33" s="163" t="s">
        <v>940</v>
      </c>
      <c r="E33" s="160"/>
      <c r="V33" s="673">
        <f t="shared" si="0"/>
        <v>0</v>
      </c>
      <c r="W33" s="671">
        <f t="shared" si="1"/>
        <v>0</v>
      </c>
    </row>
    <row r="34" spans="1:23" ht="15" customHeight="1">
      <c r="A34" s="2475"/>
      <c r="B34" s="2540" t="s">
        <v>33</v>
      </c>
      <c r="C34" s="2544" t="s">
        <v>5</v>
      </c>
      <c r="D34" s="2527" t="s">
        <v>30</v>
      </c>
      <c r="E34" s="2544" t="s">
        <v>198</v>
      </c>
      <c r="F34" s="2524" t="s">
        <v>39</v>
      </c>
      <c r="G34" s="2530" t="s">
        <v>6</v>
      </c>
      <c r="H34" s="2531"/>
      <c r="I34" s="2531"/>
      <c r="J34" s="2531"/>
      <c r="K34" s="2531"/>
      <c r="L34" s="2531"/>
      <c r="M34" s="2532"/>
      <c r="N34" s="2530" t="s">
        <v>7</v>
      </c>
      <c r="O34" s="2531"/>
      <c r="P34" s="2531"/>
      <c r="Q34" s="2531"/>
      <c r="R34" s="2531"/>
      <c r="S34" s="2531"/>
      <c r="T34" s="2532"/>
      <c r="V34" s="673" t="e">
        <f t="shared" si="0"/>
        <v>#VALUE!</v>
      </c>
      <c r="W34" s="671" t="e">
        <f t="shared" si="1"/>
        <v>#VALUE!</v>
      </c>
    </row>
    <row r="35" spans="1:23" ht="15" customHeight="1">
      <c r="A35" s="2475"/>
      <c r="B35" s="2541"/>
      <c r="C35" s="2545"/>
      <c r="D35" s="2528"/>
      <c r="E35" s="2545"/>
      <c r="F35" s="2525"/>
      <c r="G35" s="2516" t="s">
        <v>31</v>
      </c>
      <c r="H35" s="2517"/>
      <c r="I35" s="2517"/>
      <c r="J35" s="2517"/>
      <c r="K35" s="2414"/>
      <c r="L35" s="2533" t="s">
        <v>40</v>
      </c>
      <c r="M35" s="2419" t="s">
        <v>8</v>
      </c>
      <c r="N35" s="2516" t="s">
        <v>105</v>
      </c>
      <c r="O35" s="2517"/>
      <c r="P35" s="2517"/>
      <c r="Q35" s="2517"/>
      <c r="R35" s="2414"/>
      <c r="S35" s="2488" t="s">
        <v>40</v>
      </c>
      <c r="T35" s="2392" t="s">
        <v>8</v>
      </c>
      <c r="V35" s="673" t="e">
        <f t="shared" si="0"/>
        <v>#VALUE!</v>
      </c>
      <c r="W35" s="671" t="e">
        <f t="shared" si="1"/>
        <v>#VALUE!</v>
      </c>
    </row>
    <row r="36" spans="1:23" ht="10.5" customHeight="1" thickBot="1">
      <c r="A36" s="2476"/>
      <c r="B36" s="2542"/>
      <c r="C36" s="2546"/>
      <c r="D36" s="2529"/>
      <c r="E36" s="2546"/>
      <c r="F36" s="2526"/>
      <c r="G36" s="279" t="s">
        <v>9</v>
      </c>
      <c r="H36" s="277" t="s">
        <v>10</v>
      </c>
      <c r="I36" s="277" t="s">
        <v>11</v>
      </c>
      <c r="J36" s="277" t="s">
        <v>12</v>
      </c>
      <c r="K36" s="277" t="s">
        <v>32</v>
      </c>
      <c r="L36" s="2534"/>
      <c r="M36" s="2515"/>
      <c r="N36" s="253" t="s">
        <v>9</v>
      </c>
      <c r="O36" s="252" t="s">
        <v>10</v>
      </c>
      <c r="P36" s="252" t="s">
        <v>11</v>
      </c>
      <c r="Q36" s="252" t="s">
        <v>12</v>
      </c>
      <c r="R36" s="252" t="s">
        <v>32</v>
      </c>
      <c r="S36" s="2489"/>
      <c r="T36" s="2543"/>
      <c r="V36" s="673" t="e">
        <f t="shared" si="0"/>
        <v>#VALUE!</v>
      </c>
      <c r="W36" s="671" t="e">
        <f t="shared" si="1"/>
        <v>#VALUE!</v>
      </c>
    </row>
    <row r="37" spans="1:23" ht="24" customHeight="1">
      <c r="A37" s="2518" t="s">
        <v>13</v>
      </c>
      <c r="B37" s="1162">
        <v>1</v>
      </c>
      <c r="C37" s="422" t="s">
        <v>597</v>
      </c>
      <c r="D37" s="1050" t="s">
        <v>596</v>
      </c>
      <c r="E37" s="421"/>
      <c r="F37" s="216"/>
      <c r="G37" s="247">
        <v>2</v>
      </c>
      <c r="H37" s="246"/>
      <c r="I37" s="246">
        <v>1</v>
      </c>
      <c r="J37" s="246"/>
      <c r="K37" s="420">
        <v>8</v>
      </c>
      <c r="L37" s="245" t="s">
        <v>15</v>
      </c>
      <c r="M37" s="244">
        <v>7</v>
      </c>
      <c r="N37" s="243"/>
      <c r="O37" s="216"/>
      <c r="P37" s="216"/>
      <c r="Q37" s="216"/>
      <c r="R37" s="216"/>
      <c r="S37" s="214"/>
      <c r="T37" s="213"/>
      <c r="V37" s="673">
        <f t="shared" si="0"/>
        <v>9</v>
      </c>
      <c r="W37" s="671">
        <f t="shared" si="1"/>
        <v>0</v>
      </c>
    </row>
    <row r="38" spans="1:23" ht="24" customHeight="1">
      <c r="A38" s="2519"/>
      <c r="B38" s="1158">
        <v>2</v>
      </c>
      <c r="C38" s="419" t="s">
        <v>595</v>
      </c>
      <c r="D38" s="1052" t="s">
        <v>594</v>
      </c>
      <c r="E38" s="414"/>
      <c r="F38" s="201"/>
      <c r="G38" s="232">
        <v>2</v>
      </c>
      <c r="H38" s="241"/>
      <c r="I38" s="241">
        <v>1</v>
      </c>
      <c r="J38" s="241"/>
      <c r="K38" s="415">
        <v>8</v>
      </c>
      <c r="L38" s="240" t="s">
        <v>15</v>
      </c>
      <c r="M38" s="239">
        <v>7</v>
      </c>
      <c r="N38" s="207"/>
      <c r="O38" s="201"/>
      <c r="P38" s="201"/>
      <c r="Q38" s="201"/>
      <c r="R38" s="201"/>
      <c r="S38" s="200"/>
      <c r="T38" s="199"/>
      <c r="V38" s="673">
        <f t="shared" si="0"/>
        <v>9</v>
      </c>
      <c r="W38" s="671">
        <f t="shared" si="1"/>
        <v>0</v>
      </c>
    </row>
    <row r="39" spans="1:23" ht="25.5" customHeight="1">
      <c r="A39" s="2519"/>
      <c r="B39" s="1158">
        <v>3</v>
      </c>
      <c r="C39" s="238" t="s">
        <v>593</v>
      </c>
      <c r="D39" s="1052" t="s">
        <v>592</v>
      </c>
      <c r="E39" s="414"/>
      <c r="F39" s="201"/>
      <c r="G39" s="232">
        <v>1</v>
      </c>
      <c r="H39" s="241"/>
      <c r="I39" s="241">
        <v>1</v>
      </c>
      <c r="J39" s="241"/>
      <c r="K39" s="415">
        <v>5</v>
      </c>
      <c r="L39" s="240" t="s">
        <v>15</v>
      </c>
      <c r="M39" s="239">
        <v>4</v>
      </c>
      <c r="N39" s="207"/>
      <c r="O39" s="201"/>
      <c r="P39" s="201"/>
      <c r="Q39" s="201"/>
      <c r="R39" s="201"/>
      <c r="S39" s="200"/>
      <c r="T39" s="199"/>
      <c r="V39" s="673">
        <f t="shared" si="0"/>
        <v>4.857142857142857</v>
      </c>
      <c r="W39" s="671">
        <f t="shared" si="1"/>
        <v>0</v>
      </c>
    </row>
    <row r="40" spans="1:23" ht="12.75" customHeight="1">
      <c r="A40" s="2519"/>
      <c r="B40" s="1158">
        <v>4</v>
      </c>
      <c r="C40" s="238" t="s">
        <v>591</v>
      </c>
      <c r="D40" s="414" t="s">
        <v>590</v>
      </c>
      <c r="E40" s="414"/>
      <c r="F40" s="201"/>
      <c r="G40" s="202">
        <v>2</v>
      </c>
      <c r="H40" s="201"/>
      <c r="I40" s="201">
        <v>1</v>
      </c>
      <c r="J40" s="201"/>
      <c r="K40" s="415">
        <v>7</v>
      </c>
      <c r="L40" s="200" t="s">
        <v>9</v>
      </c>
      <c r="M40" s="199">
        <v>6</v>
      </c>
      <c r="N40" s="207"/>
      <c r="O40" s="201"/>
      <c r="P40" s="201"/>
      <c r="Q40" s="201"/>
      <c r="R40" s="201"/>
      <c r="S40" s="200"/>
      <c r="T40" s="199"/>
      <c r="V40" s="673">
        <f t="shared" si="0"/>
        <v>7.285714285714286</v>
      </c>
      <c r="W40" s="671">
        <f t="shared" si="1"/>
        <v>0</v>
      </c>
    </row>
    <row r="41" spans="1:23" ht="24.75" customHeight="1">
      <c r="A41" s="2519"/>
      <c r="B41" s="1158">
        <v>5</v>
      </c>
      <c r="C41" s="183" t="s">
        <v>589</v>
      </c>
      <c r="D41" s="414" t="s">
        <v>588</v>
      </c>
      <c r="E41" s="414"/>
      <c r="F41" s="201"/>
      <c r="G41" s="202">
        <v>1</v>
      </c>
      <c r="H41" s="201"/>
      <c r="I41" s="201"/>
      <c r="J41" s="201">
        <v>1</v>
      </c>
      <c r="K41" s="415">
        <v>5</v>
      </c>
      <c r="L41" s="200" t="s">
        <v>9</v>
      </c>
      <c r="M41" s="199">
        <v>4</v>
      </c>
      <c r="N41" s="207"/>
      <c r="O41" s="201"/>
      <c r="P41" s="201"/>
      <c r="Q41" s="201"/>
      <c r="R41" s="201"/>
      <c r="S41" s="200"/>
      <c r="T41" s="199"/>
      <c r="V41" s="673">
        <f t="shared" si="0"/>
        <v>4.857142857142857</v>
      </c>
      <c r="W41" s="671">
        <f t="shared" si="1"/>
        <v>0</v>
      </c>
    </row>
    <row r="42" spans="1:23" ht="14.25" customHeight="1">
      <c r="A42" s="2519"/>
      <c r="B42" s="1158">
        <v>6</v>
      </c>
      <c r="C42" s="1161" t="s">
        <v>587</v>
      </c>
      <c r="D42" s="414" t="s">
        <v>586</v>
      </c>
      <c r="E42" s="414"/>
      <c r="F42" s="416"/>
      <c r="G42" s="202"/>
      <c r="H42" s="211"/>
      <c r="I42" s="211"/>
      <c r="J42" s="211"/>
      <c r="K42" s="418"/>
      <c r="L42" s="209"/>
      <c r="M42" s="208"/>
      <c r="N42" s="212">
        <v>2</v>
      </c>
      <c r="O42" s="211"/>
      <c r="P42" s="211">
        <v>1</v>
      </c>
      <c r="Q42" s="211"/>
      <c r="R42" s="418">
        <v>8</v>
      </c>
      <c r="S42" s="209" t="s">
        <v>15</v>
      </c>
      <c r="T42" s="208">
        <v>7</v>
      </c>
      <c r="V42" s="673">
        <f t="shared" si="0"/>
        <v>0</v>
      </c>
      <c r="W42" s="671">
        <f t="shared" si="1"/>
        <v>9</v>
      </c>
    </row>
    <row r="43" spans="1:23" ht="24.75" customHeight="1">
      <c r="A43" s="2519"/>
      <c r="B43" s="1158">
        <v>7</v>
      </c>
      <c r="C43" s="1160" t="s">
        <v>585</v>
      </c>
      <c r="D43" s="414" t="s">
        <v>584</v>
      </c>
      <c r="E43" s="414"/>
      <c r="F43" s="416"/>
      <c r="G43" s="202"/>
      <c r="H43" s="201"/>
      <c r="I43" s="201"/>
      <c r="J43" s="201"/>
      <c r="K43" s="415"/>
      <c r="L43" s="200"/>
      <c r="M43" s="199"/>
      <c r="N43" s="207">
        <v>2</v>
      </c>
      <c r="O43" s="201"/>
      <c r="P43" s="201"/>
      <c r="Q43" s="201">
        <v>1</v>
      </c>
      <c r="R43" s="415">
        <v>6</v>
      </c>
      <c r="S43" s="200" t="s">
        <v>15</v>
      </c>
      <c r="T43" s="199">
        <v>6</v>
      </c>
      <c r="V43" s="673">
        <f t="shared" si="0"/>
        <v>0</v>
      </c>
      <c r="W43" s="671">
        <f t="shared" si="1"/>
        <v>7.285714285714286</v>
      </c>
    </row>
    <row r="44" spans="1:23" ht="13.5" customHeight="1">
      <c r="A44" s="2519"/>
      <c r="B44" s="1158">
        <v>8</v>
      </c>
      <c r="C44" s="183" t="s">
        <v>583</v>
      </c>
      <c r="D44" s="414" t="s">
        <v>582</v>
      </c>
      <c r="E44" s="414"/>
      <c r="F44" s="416"/>
      <c r="G44" s="202"/>
      <c r="H44" s="201"/>
      <c r="I44" s="201"/>
      <c r="J44" s="201"/>
      <c r="K44" s="415"/>
      <c r="L44" s="200"/>
      <c r="M44" s="199"/>
      <c r="N44" s="207">
        <v>2</v>
      </c>
      <c r="O44" s="201"/>
      <c r="P44" s="201"/>
      <c r="Q44" s="201">
        <v>1</v>
      </c>
      <c r="R44" s="415">
        <v>6</v>
      </c>
      <c r="S44" s="200" t="s">
        <v>15</v>
      </c>
      <c r="T44" s="199">
        <v>7</v>
      </c>
      <c r="V44" s="673">
        <f t="shared" si="0"/>
        <v>0</v>
      </c>
      <c r="W44" s="671">
        <f t="shared" si="1"/>
        <v>9</v>
      </c>
    </row>
    <row r="45" spans="1:23" ht="27" customHeight="1">
      <c r="A45" s="2519"/>
      <c r="B45" s="1158">
        <v>9</v>
      </c>
      <c r="C45" s="1159" t="s">
        <v>581</v>
      </c>
      <c r="D45" s="414" t="s">
        <v>580</v>
      </c>
      <c r="E45" s="414"/>
      <c r="F45" s="416"/>
      <c r="G45" s="202"/>
      <c r="H45" s="201"/>
      <c r="I45" s="201"/>
      <c r="J45" s="201"/>
      <c r="K45" s="415"/>
      <c r="L45" s="200"/>
      <c r="M45" s="199"/>
      <c r="N45" s="198">
        <v>1</v>
      </c>
      <c r="O45" s="197"/>
      <c r="P45" s="197">
        <v>1</v>
      </c>
      <c r="Q45" s="197"/>
      <c r="R45" s="417">
        <v>7</v>
      </c>
      <c r="S45" s="195" t="s">
        <v>9</v>
      </c>
      <c r="T45" s="194">
        <v>5</v>
      </c>
      <c r="V45" s="673">
        <f t="shared" si="0"/>
        <v>0</v>
      </c>
      <c r="W45" s="671">
        <f t="shared" si="1"/>
        <v>6.571428571428571</v>
      </c>
    </row>
    <row r="46" spans="1:23" ht="12.75" customHeight="1">
      <c r="A46" s="2519"/>
      <c r="B46" s="1158">
        <v>10</v>
      </c>
      <c r="C46" s="183" t="s">
        <v>579</v>
      </c>
      <c r="D46" s="414" t="s">
        <v>578</v>
      </c>
      <c r="E46" s="414"/>
      <c r="F46" s="416"/>
      <c r="G46" s="202"/>
      <c r="H46" s="201"/>
      <c r="I46" s="201"/>
      <c r="J46" s="201"/>
      <c r="K46" s="415"/>
      <c r="L46" s="200"/>
      <c r="M46" s="199"/>
      <c r="N46" s="207">
        <v>1</v>
      </c>
      <c r="O46" s="201"/>
      <c r="P46" s="201">
        <v>1</v>
      </c>
      <c r="Q46" s="201"/>
      <c r="R46" s="415">
        <v>3</v>
      </c>
      <c r="S46" s="200" t="s">
        <v>9</v>
      </c>
      <c r="T46" s="199">
        <v>3</v>
      </c>
      <c r="V46" s="673">
        <f t="shared" si="0"/>
        <v>0</v>
      </c>
      <c r="W46" s="671">
        <f t="shared" si="1"/>
        <v>3.142857142857143</v>
      </c>
    </row>
    <row r="47" spans="1:23" ht="24.75" customHeight="1" thickBot="1">
      <c r="A47" s="2520"/>
      <c r="B47" s="1157">
        <v>11</v>
      </c>
      <c r="C47" s="183" t="s">
        <v>793</v>
      </c>
      <c r="D47" s="414" t="s">
        <v>577</v>
      </c>
      <c r="E47" s="1156"/>
      <c r="F47" s="1155"/>
      <c r="G47" s="1045"/>
      <c r="H47" s="1046"/>
      <c r="I47" s="1046"/>
      <c r="J47" s="804">
        <v>2</v>
      </c>
      <c r="K47" s="803">
        <v>1</v>
      </c>
      <c r="L47" s="1153" t="s">
        <v>239</v>
      </c>
      <c r="M47" s="1154">
        <v>2</v>
      </c>
      <c r="N47" s="797"/>
      <c r="O47" s="796"/>
      <c r="P47" s="796"/>
      <c r="Q47" s="796">
        <v>2</v>
      </c>
      <c r="R47" s="795">
        <v>2</v>
      </c>
      <c r="S47" s="1153" t="s">
        <v>239</v>
      </c>
      <c r="T47" s="687">
        <v>2</v>
      </c>
      <c r="V47" s="673">
        <f t="shared" si="0"/>
        <v>1.4285714285714286</v>
      </c>
      <c r="W47" s="671">
        <f t="shared" si="1"/>
        <v>1.4285714285714286</v>
      </c>
    </row>
    <row r="48" spans="1:23" ht="15" customHeight="1" thickBot="1">
      <c r="A48" s="1152" t="s">
        <v>25</v>
      </c>
      <c r="B48" s="1149">
        <v>12</v>
      </c>
      <c r="C48" s="1148" t="s">
        <v>240</v>
      </c>
      <c r="D48" s="1147" t="s">
        <v>316</v>
      </c>
      <c r="E48" s="1147"/>
      <c r="F48" s="1146"/>
      <c r="G48" s="1145">
        <v>2</v>
      </c>
      <c r="H48" s="1144"/>
      <c r="I48" s="1144">
        <v>1</v>
      </c>
      <c r="J48" s="1144"/>
      <c r="K48" s="1143">
        <v>1</v>
      </c>
      <c r="L48" s="1142" t="s">
        <v>9</v>
      </c>
      <c r="M48" s="1141">
        <v>2</v>
      </c>
      <c r="N48" s="1151"/>
      <c r="O48" s="1144"/>
      <c r="P48" s="1144"/>
      <c r="Q48" s="1144"/>
      <c r="R48" s="1143"/>
      <c r="S48" s="1142"/>
      <c r="T48" s="1141"/>
      <c r="V48" s="673">
        <f t="shared" si="0"/>
        <v>0.42857142857142855</v>
      </c>
      <c r="W48" s="671">
        <f t="shared" si="1"/>
        <v>0</v>
      </c>
    </row>
    <row r="49" spans="1:20" ht="15" customHeight="1" thickBot="1">
      <c r="A49" s="1150" t="s">
        <v>13</v>
      </c>
      <c r="B49" s="1149">
        <v>13</v>
      </c>
      <c r="C49" s="183" t="s">
        <v>794</v>
      </c>
      <c r="D49" s="1147" t="s">
        <v>654</v>
      </c>
      <c r="E49" s="1147"/>
      <c r="F49" s="1146"/>
      <c r="G49" s="1145"/>
      <c r="H49" s="1144"/>
      <c r="I49" s="1144"/>
      <c r="J49" s="1144"/>
      <c r="K49" s="1143"/>
      <c r="L49" s="1142"/>
      <c r="M49" s="1141"/>
      <c r="N49" s="1047"/>
      <c r="O49" s="791"/>
      <c r="P49" s="791"/>
      <c r="Q49" s="791">
        <v>4</v>
      </c>
      <c r="R49" s="790"/>
      <c r="S49" s="1140" t="s">
        <v>196</v>
      </c>
      <c r="T49" s="1139" t="s">
        <v>163</v>
      </c>
    </row>
    <row r="50" spans="1:20" ht="15">
      <c r="A50" s="2508"/>
      <c r="B50" s="2509"/>
      <c r="C50" s="2444" t="s">
        <v>38</v>
      </c>
      <c r="D50" s="2445"/>
      <c r="E50" s="2445"/>
      <c r="F50" s="2445"/>
      <c r="G50" s="1138">
        <f>SUM(G37:G47)</f>
        <v>8</v>
      </c>
      <c r="H50" s="1136">
        <f>SUM(H37:H47)</f>
        <v>0</v>
      </c>
      <c r="I50" s="1136">
        <f>SUM(I37:I47)</f>
        <v>4</v>
      </c>
      <c r="J50" s="1136">
        <f>SUM(J37:J47)</f>
        <v>3</v>
      </c>
      <c r="K50" s="1135">
        <f>SUM(K37:K47)</f>
        <v>34</v>
      </c>
      <c r="L50" s="1054" t="s">
        <v>99</v>
      </c>
      <c r="M50" s="2512">
        <f>SUM(M37:M47)</f>
        <v>30</v>
      </c>
      <c r="N50" s="1137">
        <f>SUM(N37:N47)</f>
        <v>8</v>
      </c>
      <c r="O50" s="1136">
        <f>SUM(O37:O47)</f>
        <v>0</v>
      </c>
      <c r="P50" s="1136">
        <f>SUM(P37:P47)</f>
        <v>3</v>
      </c>
      <c r="Q50" s="1136">
        <f>SUM(Q37:Q47)+Q49</f>
        <v>8</v>
      </c>
      <c r="R50" s="1135">
        <f>SUM(R37:R48)</f>
        <v>32</v>
      </c>
      <c r="S50" s="1134" t="s">
        <v>99</v>
      </c>
      <c r="T50" s="2521">
        <f>SUM(T37:T47)</f>
        <v>30</v>
      </c>
    </row>
    <row r="51" spans="1:20" ht="13.5" customHeight="1">
      <c r="A51" s="2433"/>
      <c r="B51" s="2441"/>
      <c r="C51" s="2444"/>
      <c r="D51" s="2445"/>
      <c r="E51" s="2510"/>
      <c r="F51" s="2445"/>
      <c r="G51" s="2427">
        <f>G50+H50+I50+J50</f>
        <v>15</v>
      </c>
      <c r="H51" s="2428"/>
      <c r="I51" s="2428"/>
      <c r="J51" s="2428"/>
      <c r="K51" s="2429"/>
      <c r="L51" s="1054" t="s">
        <v>29</v>
      </c>
      <c r="M51" s="2513"/>
      <c r="N51" s="2428">
        <f>N50+O50+P50+Q50</f>
        <v>19</v>
      </c>
      <c r="O51" s="2428"/>
      <c r="P51" s="2428"/>
      <c r="Q51" s="2428"/>
      <c r="R51" s="2429"/>
      <c r="S51" s="1134" t="s">
        <v>29</v>
      </c>
      <c r="T51" s="2522"/>
    </row>
    <row r="52" spans="1:20" ht="6.75" customHeight="1" thickBot="1">
      <c r="A52" s="2433"/>
      <c r="B52" s="2441"/>
      <c r="C52" s="2446"/>
      <c r="D52" s="2447"/>
      <c r="E52" s="2447"/>
      <c r="F52" s="2511"/>
      <c r="G52" s="2430"/>
      <c r="H52" s="2431"/>
      <c r="I52" s="2431"/>
      <c r="J52" s="2431"/>
      <c r="K52" s="2432"/>
      <c r="L52" s="168"/>
      <c r="M52" s="2514"/>
      <c r="N52" s="2430"/>
      <c r="O52" s="2431"/>
      <c r="P52" s="2431"/>
      <c r="Q52" s="2431"/>
      <c r="R52" s="2432"/>
      <c r="S52" s="1133"/>
      <c r="T52" s="2523"/>
    </row>
    <row r="53" spans="1:19" ht="12" customHeight="1">
      <c r="A53" s="2478" t="s">
        <v>232</v>
      </c>
      <c r="B53" s="2479"/>
      <c r="C53" s="2479"/>
      <c r="D53" s="2479"/>
      <c r="E53" s="2479"/>
      <c r="F53" s="2479"/>
      <c r="G53" s="2479"/>
      <c r="H53" s="2479"/>
      <c r="I53" s="2479"/>
      <c r="J53" s="2479"/>
      <c r="K53" s="2479"/>
      <c r="L53" s="2479"/>
      <c r="M53" s="2479"/>
      <c r="N53" s="2479"/>
      <c r="O53" s="2479"/>
      <c r="P53" s="2479"/>
      <c r="Q53" s="2479"/>
      <c r="R53" s="2479"/>
      <c r="S53" s="2479"/>
    </row>
    <row r="54" spans="1:19" ht="22.5" customHeight="1">
      <c r="A54" s="2480" t="s">
        <v>231</v>
      </c>
      <c r="B54" s="2481"/>
      <c r="C54" s="2481"/>
      <c r="D54" s="2481"/>
      <c r="E54" s="2481"/>
      <c r="F54" s="2481"/>
      <c r="G54" s="2481"/>
      <c r="H54" s="2481"/>
      <c r="I54" s="2481"/>
      <c r="J54" s="2481"/>
      <c r="K54" s="2481"/>
      <c r="L54" s="2481"/>
      <c r="M54" s="2481"/>
      <c r="N54" s="2481"/>
      <c r="O54" s="2481"/>
      <c r="P54" s="2481"/>
      <c r="Q54" s="2481"/>
      <c r="R54" s="2481"/>
      <c r="S54" s="2481"/>
    </row>
    <row r="55" spans="1:19" ht="15">
      <c r="A55" s="924"/>
      <c r="B55" s="924"/>
      <c r="C55" s="930" t="s">
        <v>34</v>
      </c>
      <c r="D55" s="929"/>
      <c r="E55" s="928"/>
      <c r="F55" s="926"/>
      <c r="G55" s="926"/>
      <c r="H55" s="926"/>
      <c r="I55" s="926"/>
      <c r="J55" s="927"/>
      <c r="K55" s="926"/>
      <c r="L55" s="926"/>
      <c r="M55" s="926"/>
      <c r="N55" s="925" t="s">
        <v>35</v>
      </c>
      <c r="O55" s="918"/>
      <c r="P55" s="918"/>
      <c r="Q55" s="786"/>
      <c r="R55" s="918"/>
      <c r="S55" s="918"/>
    </row>
    <row r="56" spans="1:19" ht="15">
      <c r="A56" s="924"/>
      <c r="B56" s="924"/>
      <c r="C56" s="923" t="s">
        <v>37</v>
      </c>
      <c r="D56" s="922"/>
      <c r="E56" s="921"/>
      <c r="F56" s="918"/>
      <c r="G56" s="918"/>
      <c r="H56" s="918"/>
      <c r="I56" s="918"/>
      <c r="J56" s="920"/>
      <c r="K56" s="918"/>
      <c r="L56" s="918"/>
      <c r="M56" s="918"/>
      <c r="N56" s="919" t="s">
        <v>36</v>
      </c>
      <c r="O56" s="918"/>
      <c r="P56" s="918"/>
      <c r="Q56" s="786"/>
      <c r="R56" s="918"/>
      <c r="S56" s="918"/>
    </row>
  </sheetData>
  <sheetProtection/>
  <mergeCells count="65">
    <mergeCell ref="H21:H22"/>
    <mergeCell ref="B34:B36"/>
    <mergeCell ref="T35:T36"/>
    <mergeCell ref="E34:E36"/>
    <mergeCell ref="C34:C36"/>
    <mergeCell ref="A21:A22"/>
    <mergeCell ref="A27:A28"/>
    <mergeCell ref="B27:B28"/>
    <mergeCell ref="A30:A31"/>
    <mergeCell ref="B30:B31"/>
    <mergeCell ref="B21:B22"/>
    <mergeCell ref="A5:H5"/>
    <mergeCell ref="F15:F17"/>
    <mergeCell ref="A15:A17"/>
    <mergeCell ref="B15:B17"/>
    <mergeCell ref="C15:C17"/>
    <mergeCell ref="E15:E17"/>
    <mergeCell ref="G15:M15"/>
    <mergeCell ref="D15:D17"/>
    <mergeCell ref="G21:G22"/>
    <mergeCell ref="T50:T52"/>
    <mergeCell ref="G51:K52"/>
    <mergeCell ref="N51:R52"/>
    <mergeCell ref="C30:F31"/>
    <mergeCell ref="F34:F36"/>
    <mergeCell ref="D34:D36"/>
    <mergeCell ref="G34:M34"/>
    <mergeCell ref="N34:T34"/>
    <mergeCell ref="G35:K35"/>
    <mergeCell ref="L35:L36"/>
    <mergeCell ref="A50:A52"/>
    <mergeCell ref="B50:B52"/>
    <mergeCell ref="C50:F52"/>
    <mergeCell ref="M50:M52"/>
    <mergeCell ref="M35:M36"/>
    <mergeCell ref="N35:R35"/>
    <mergeCell ref="A37:A47"/>
    <mergeCell ref="A34:A36"/>
    <mergeCell ref="N15:T15"/>
    <mergeCell ref="G16:K16"/>
    <mergeCell ref="L16:L17"/>
    <mergeCell ref="M16:M17"/>
    <mergeCell ref="N16:R16"/>
    <mergeCell ref="S16:S17"/>
    <mergeCell ref="T16:T17"/>
    <mergeCell ref="J21:J22"/>
    <mergeCell ref="T30:T31"/>
    <mergeCell ref="T27:T28"/>
    <mergeCell ref="M21:M22"/>
    <mergeCell ref="N27:N28"/>
    <mergeCell ref="O27:O28"/>
    <mergeCell ref="P27:P28"/>
    <mergeCell ref="Q27:Q28"/>
    <mergeCell ref="R27:R28"/>
    <mergeCell ref="S27:S28"/>
    <mergeCell ref="A53:S53"/>
    <mergeCell ref="A54:S54"/>
    <mergeCell ref="E21:E22"/>
    <mergeCell ref="K21:K22"/>
    <mergeCell ref="L21:L22"/>
    <mergeCell ref="S35:S36"/>
    <mergeCell ref="G31:K31"/>
    <mergeCell ref="N31:R31"/>
    <mergeCell ref="M30:M31"/>
    <mergeCell ref="I21:I22"/>
  </mergeCells>
  <printOptions/>
  <pageMargins left="0.45" right="0.2" top="0" bottom="0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F49"/>
  <sheetViews>
    <sheetView zoomScale="85" zoomScaleNormal="85" zoomScalePageLayoutView="0" workbookViewId="0" topLeftCell="A10">
      <selection activeCell="Y50" sqref="Y50"/>
    </sheetView>
  </sheetViews>
  <sheetFormatPr defaultColWidth="9.140625" defaultRowHeight="12.75"/>
  <cols>
    <col min="1" max="1" width="4.421875" style="156" customWidth="1"/>
    <col min="2" max="2" width="3.140625" style="156" customWidth="1"/>
    <col min="3" max="3" width="30.28125" style="490" customWidth="1"/>
    <col min="4" max="4" width="11.28125" style="492" customWidth="1"/>
    <col min="5" max="5" width="3.8515625" style="490" hidden="1" customWidth="1"/>
    <col min="6" max="6" width="0" style="490" hidden="1" customWidth="1"/>
    <col min="7" max="10" width="3.421875" style="491" customWidth="1"/>
    <col min="11" max="11" width="3.00390625" style="351" customWidth="1"/>
    <col min="12" max="12" width="4.00390625" style="491" customWidth="1"/>
    <col min="13" max="13" width="3.28125" style="491" customWidth="1"/>
    <col min="14" max="17" width="3.421875" style="491" customWidth="1"/>
    <col min="18" max="18" width="3.421875" style="351" customWidth="1"/>
    <col min="19" max="19" width="4.00390625" style="491" customWidth="1"/>
    <col min="20" max="20" width="3.28125" style="491" customWidth="1"/>
    <col min="21" max="21" width="9.140625" style="490" hidden="1" customWidth="1"/>
    <col min="22" max="22" width="11.7109375" style="156" hidden="1" customWidth="1"/>
    <col min="23" max="23" width="0" style="156" hidden="1" customWidth="1"/>
    <col min="24" max="32" width="9.140625" style="156" customWidth="1"/>
    <col min="33" max="16384" width="9.140625" style="576" customWidth="1"/>
  </cols>
  <sheetData>
    <row r="1" spans="1:21" ht="15">
      <c r="A1" s="283" t="s">
        <v>1</v>
      </c>
      <c r="B1" s="281"/>
      <c r="E1" s="493"/>
      <c r="M1" s="671" t="s">
        <v>967</v>
      </c>
      <c r="N1" s="671"/>
      <c r="O1" s="671"/>
      <c r="P1" s="671"/>
      <c r="Q1" s="671"/>
      <c r="R1" s="671"/>
      <c r="S1" s="671"/>
      <c r="T1" s="671"/>
      <c r="U1" s="1129"/>
    </row>
    <row r="2" spans="1:32" s="595" customFormat="1" ht="14.25" customHeight="1">
      <c r="A2" s="600" t="s">
        <v>389</v>
      </c>
      <c r="B2" s="163"/>
      <c r="C2" s="597"/>
      <c r="D2" s="599"/>
      <c r="E2" s="598"/>
      <c r="F2" s="597"/>
      <c r="G2" s="494"/>
      <c r="H2" s="494"/>
      <c r="I2" s="494"/>
      <c r="J2" s="494"/>
      <c r="K2" s="495"/>
      <c r="L2" s="494"/>
      <c r="M2" s="671"/>
      <c r="N2" s="671"/>
      <c r="O2" s="671"/>
      <c r="P2" s="671"/>
      <c r="Q2" s="671"/>
      <c r="R2" s="671"/>
      <c r="S2" s="671"/>
      <c r="T2" s="671"/>
      <c r="U2" s="1129"/>
      <c r="V2" s="156"/>
      <c r="W2" s="596"/>
      <c r="X2" s="596"/>
      <c r="Y2" s="596"/>
      <c r="Z2" s="596"/>
      <c r="AA2" s="596"/>
      <c r="AB2" s="596"/>
      <c r="AC2" s="596"/>
      <c r="AD2" s="596"/>
      <c r="AE2" s="596"/>
      <c r="AF2" s="596"/>
    </row>
    <row r="3" spans="1:32" s="595" customFormat="1" ht="14.25" customHeight="1">
      <c r="A3" s="600" t="s">
        <v>388</v>
      </c>
      <c r="B3" s="163"/>
      <c r="C3" s="597"/>
      <c r="D3" s="599"/>
      <c r="E3" s="598"/>
      <c r="F3" s="597"/>
      <c r="G3" s="494"/>
      <c r="H3" s="494"/>
      <c r="I3" s="494"/>
      <c r="J3" s="494"/>
      <c r="K3" s="495"/>
      <c r="L3" s="494"/>
      <c r="M3" s="671"/>
      <c r="N3" s="671"/>
      <c r="O3" s="671"/>
      <c r="P3" s="671" t="s">
        <v>968</v>
      </c>
      <c r="Q3" s="671"/>
      <c r="R3" s="671"/>
      <c r="S3" s="671"/>
      <c r="T3" s="671"/>
      <c r="U3" s="1129"/>
      <c r="V3" s="156"/>
      <c r="W3" s="596"/>
      <c r="X3" s="596"/>
      <c r="Y3" s="596"/>
      <c r="Z3" s="596"/>
      <c r="AA3" s="596"/>
      <c r="AB3" s="596"/>
      <c r="AC3" s="596"/>
      <c r="AD3" s="596"/>
      <c r="AE3" s="596"/>
      <c r="AF3" s="596"/>
    </row>
    <row r="4" spans="1:21" ht="15">
      <c r="A4" s="281" t="s">
        <v>817</v>
      </c>
      <c r="B4" s="281"/>
      <c r="E4" s="493"/>
      <c r="M4" s="671" t="s">
        <v>970</v>
      </c>
      <c r="N4" s="671"/>
      <c r="O4" s="671"/>
      <c r="P4" s="671"/>
      <c r="Q4" s="671"/>
      <c r="R4" s="671"/>
      <c r="S4" s="671"/>
      <c r="T4" s="671"/>
      <c r="U4" s="1129"/>
    </row>
    <row r="5" spans="1:5" ht="15">
      <c r="A5" s="281" t="s">
        <v>286</v>
      </c>
      <c r="B5" s="281"/>
      <c r="E5" s="493"/>
    </row>
    <row r="6" spans="1:5" ht="12.75" customHeight="1">
      <c r="A6" s="281" t="s">
        <v>256</v>
      </c>
      <c r="B6" s="281"/>
      <c r="E6" s="493"/>
    </row>
    <row r="7" spans="1:5" ht="12.75" customHeight="1">
      <c r="A7" s="281" t="s">
        <v>728</v>
      </c>
      <c r="B7" s="281"/>
      <c r="E7" s="493"/>
    </row>
    <row r="8" spans="1:12" ht="15" customHeight="1">
      <c r="A8" s="349"/>
      <c r="B8" s="281"/>
      <c r="D8" s="594"/>
      <c r="E8" s="493"/>
      <c r="J8" s="494"/>
      <c r="L8" s="917" t="s">
        <v>387</v>
      </c>
    </row>
    <row r="9" ht="10.5" customHeight="1">
      <c r="E9" s="280" t="s">
        <v>4</v>
      </c>
    </row>
    <row r="10" spans="1:5" ht="16.5" customHeight="1" thickBot="1">
      <c r="A10" s="163" t="s">
        <v>782</v>
      </c>
      <c r="E10" s="493"/>
    </row>
    <row r="11" spans="1:20" ht="15">
      <c r="A11" s="2433"/>
      <c r="B11" s="2394" t="s">
        <v>33</v>
      </c>
      <c r="C11" s="2397" t="s">
        <v>5</v>
      </c>
      <c r="D11" s="2581" t="s">
        <v>197</v>
      </c>
      <c r="E11" s="2397" t="s">
        <v>209</v>
      </c>
      <c r="F11" s="2403" t="s">
        <v>39</v>
      </c>
      <c r="G11" s="2560" t="s">
        <v>6</v>
      </c>
      <c r="H11" s="2561"/>
      <c r="I11" s="2561"/>
      <c r="J11" s="2561"/>
      <c r="K11" s="2561"/>
      <c r="L11" s="2561"/>
      <c r="M11" s="2562"/>
      <c r="N11" s="2568" t="s">
        <v>7</v>
      </c>
      <c r="O11" s="2561"/>
      <c r="P11" s="2561"/>
      <c r="Q11" s="2561"/>
      <c r="R11" s="2561"/>
      <c r="S11" s="2561"/>
      <c r="T11" s="2562"/>
    </row>
    <row r="12" spans="1:20" ht="15">
      <c r="A12" s="2433"/>
      <c r="B12" s="2395"/>
      <c r="C12" s="2398"/>
      <c r="D12" s="2582"/>
      <c r="E12" s="2536"/>
      <c r="F12" s="2404"/>
      <c r="G12" s="2569" t="s">
        <v>31</v>
      </c>
      <c r="H12" s="2570"/>
      <c r="I12" s="2570"/>
      <c r="J12" s="2570"/>
      <c r="K12" s="2570"/>
      <c r="L12" s="2584" t="s">
        <v>40</v>
      </c>
      <c r="M12" s="2586" t="s">
        <v>8</v>
      </c>
      <c r="N12" s="2571" t="s">
        <v>105</v>
      </c>
      <c r="O12" s="2570"/>
      <c r="P12" s="2570"/>
      <c r="Q12" s="2570"/>
      <c r="R12" s="2570"/>
      <c r="S12" s="2577" t="s">
        <v>40</v>
      </c>
      <c r="T12" s="2579" t="s">
        <v>8</v>
      </c>
    </row>
    <row r="13" spans="1:20" ht="12.75" customHeight="1" thickBot="1">
      <c r="A13" s="2433"/>
      <c r="B13" s="2396"/>
      <c r="C13" s="2399"/>
      <c r="D13" s="2583"/>
      <c r="E13" s="2537"/>
      <c r="F13" s="2405"/>
      <c r="G13" s="544" t="s">
        <v>9</v>
      </c>
      <c r="H13" s="542" t="s">
        <v>10</v>
      </c>
      <c r="I13" s="542" t="s">
        <v>11</v>
      </c>
      <c r="J13" s="542" t="s">
        <v>12</v>
      </c>
      <c r="K13" s="541" t="s">
        <v>32</v>
      </c>
      <c r="L13" s="2585"/>
      <c r="M13" s="2587"/>
      <c r="N13" s="543" t="s">
        <v>9</v>
      </c>
      <c r="O13" s="542" t="s">
        <v>10</v>
      </c>
      <c r="P13" s="542" t="s">
        <v>11</v>
      </c>
      <c r="Q13" s="542" t="s">
        <v>12</v>
      </c>
      <c r="R13" s="541" t="s">
        <v>32</v>
      </c>
      <c r="S13" s="2578"/>
      <c r="T13" s="2580"/>
    </row>
    <row r="14" spans="1:23" ht="24">
      <c r="A14" s="2588" t="s">
        <v>13</v>
      </c>
      <c r="B14" s="221">
        <v>1</v>
      </c>
      <c r="C14" s="422" t="s">
        <v>386</v>
      </c>
      <c r="D14" s="569" t="s">
        <v>632</v>
      </c>
      <c r="E14" s="568"/>
      <c r="F14" s="248"/>
      <c r="G14" s="567">
        <v>2</v>
      </c>
      <c r="H14" s="535"/>
      <c r="I14" s="535">
        <v>1</v>
      </c>
      <c r="J14" s="535">
        <v>1</v>
      </c>
      <c r="K14" s="270">
        <v>6</v>
      </c>
      <c r="L14" s="534" t="s">
        <v>15</v>
      </c>
      <c r="M14" s="533">
        <v>6</v>
      </c>
      <c r="N14" s="536"/>
      <c r="O14" s="535"/>
      <c r="P14" s="535"/>
      <c r="Q14" s="535"/>
      <c r="R14" s="270"/>
      <c r="S14" s="534"/>
      <c r="T14" s="533"/>
      <c r="V14" s="673">
        <f aca="true" t="shared" si="0" ref="V14:V28">((24*M14)-(G14+H14+I14+J14)*14)/14</f>
        <v>6.285714285714286</v>
      </c>
      <c r="W14" s="671">
        <f aca="true" t="shared" si="1" ref="W14:W28">(((24*T14)-(N14+O14+P14+Q14)*14))/14</f>
        <v>0</v>
      </c>
    </row>
    <row r="15" spans="1:23" ht="24">
      <c r="A15" s="2589"/>
      <c r="B15" s="206">
        <v>2</v>
      </c>
      <c r="C15" s="419" t="s">
        <v>385</v>
      </c>
      <c r="D15" s="570" t="s">
        <v>633</v>
      </c>
      <c r="E15" s="562"/>
      <c r="F15" s="204"/>
      <c r="G15" s="524">
        <v>1</v>
      </c>
      <c r="H15" s="522"/>
      <c r="I15" s="522"/>
      <c r="J15" s="522">
        <v>2</v>
      </c>
      <c r="K15" s="521">
        <v>6</v>
      </c>
      <c r="L15" s="520" t="s">
        <v>15</v>
      </c>
      <c r="M15" s="519">
        <v>6</v>
      </c>
      <c r="N15" s="523"/>
      <c r="O15" s="522"/>
      <c r="P15" s="522"/>
      <c r="Q15" s="522"/>
      <c r="R15" s="521"/>
      <c r="S15" s="520"/>
      <c r="T15" s="519"/>
      <c r="V15" s="673">
        <f t="shared" si="0"/>
        <v>7.285714285714286</v>
      </c>
      <c r="W15" s="671">
        <f t="shared" si="1"/>
        <v>0</v>
      </c>
    </row>
    <row r="16" spans="1:23" ht="23.25" customHeight="1">
      <c r="A16" s="2589"/>
      <c r="B16" s="206">
        <v>3</v>
      </c>
      <c r="C16" s="419" t="s">
        <v>384</v>
      </c>
      <c r="D16" s="570" t="s">
        <v>634</v>
      </c>
      <c r="E16" s="566"/>
      <c r="F16" s="565"/>
      <c r="G16" s="524"/>
      <c r="H16" s="522"/>
      <c r="I16" s="522"/>
      <c r="J16" s="522"/>
      <c r="K16" s="521"/>
      <c r="L16" s="520"/>
      <c r="M16" s="519"/>
      <c r="N16" s="524">
        <v>2</v>
      </c>
      <c r="O16" s="522"/>
      <c r="P16" s="522">
        <v>1</v>
      </c>
      <c r="Q16" s="522"/>
      <c r="R16" s="521">
        <v>6</v>
      </c>
      <c r="S16" s="520" t="s">
        <v>15</v>
      </c>
      <c r="T16" s="519">
        <v>6</v>
      </c>
      <c r="V16" s="673">
        <f t="shared" si="0"/>
        <v>0</v>
      </c>
      <c r="W16" s="671">
        <f t="shared" si="1"/>
        <v>7.285714285714286</v>
      </c>
    </row>
    <row r="17" spans="1:23" ht="24.75" customHeight="1">
      <c r="A17" s="2589"/>
      <c r="B17" s="571">
        <v>4</v>
      </c>
      <c r="C17" s="419" t="s">
        <v>383</v>
      </c>
      <c r="D17" s="570" t="s">
        <v>635</v>
      </c>
      <c r="E17" s="566"/>
      <c r="F17" s="565"/>
      <c r="G17" s="524">
        <v>1</v>
      </c>
      <c r="H17" s="522"/>
      <c r="I17" s="522">
        <v>1</v>
      </c>
      <c r="J17" s="522">
        <v>2</v>
      </c>
      <c r="K17" s="521">
        <v>6</v>
      </c>
      <c r="L17" s="557" t="s">
        <v>15</v>
      </c>
      <c r="M17" s="556">
        <v>6</v>
      </c>
      <c r="N17" s="523"/>
      <c r="O17" s="522"/>
      <c r="P17" s="522"/>
      <c r="Q17" s="522"/>
      <c r="R17" s="521"/>
      <c r="S17" s="520"/>
      <c r="T17" s="519"/>
      <c r="V17" s="673">
        <f t="shared" si="0"/>
        <v>6.285714285714286</v>
      </c>
      <c r="W17" s="671">
        <f t="shared" si="1"/>
        <v>0</v>
      </c>
    </row>
    <row r="18" spans="1:23" ht="24">
      <c r="A18" s="2590"/>
      <c r="B18" s="593">
        <v>5</v>
      </c>
      <c r="C18" s="268" t="s">
        <v>718</v>
      </c>
      <c r="D18" s="570" t="s">
        <v>636</v>
      </c>
      <c r="E18" s="561"/>
      <c r="F18" s="203"/>
      <c r="G18" s="560">
        <v>2</v>
      </c>
      <c r="H18" s="559"/>
      <c r="I18" s="559">
        <v>2</v>
      </c>
      <c r="J18" s="559"/>
      <c r="K18" s="558">
        <v>6</v>
      </c>
      <c r="L18" s="557" t="s">
        <v>15</v>
      </c>
      <c r="M18" s="556">
        <v>6</v>
      </c>
      <c r="N18" s="560"/>
      <c r="O18" s="559"/>
      <c r="P18" s="559"/>
      <c r="Q18" s="559"/>
      <c r="R18" s="558"/>
      <c r="S18" s="557"/>
      <c r="T18" s="556"/>
      <c r="V18" s="673">
        <f t="shared" si="0"/>
        <v>6.285714285714286</v>
      </c>
      <c r="W18" s="671">
        <f t="shared" si="1"/>
        <v>0</v>
      </c>
    </row>
    <row r="19" spans="1:32" ht="15.75" thickBot="1">
      <c r="A19" s="592" t="s">
        <v>25</v>
      </c>
      <c r="B19" s="184">
        <v>6</v>
      </c>
      <c r="C19" s="265" t="s">
        <v>370</v>
      </c>
      <c r="D19" s="176" t="s">
        <v>671</v>
      </c>
      <c r="E19" s="426"/>
      <c r="F19" s="425"/>
      <c r="G19" s="553"/>
      <c r="H19" s="551">
        <v>2</v>
      </c>
      <c r="I19" s="551"/>
      <c r="J19" s="551"/>
      <c r="K19" s="550">
        <v>1</v>
      </c>
      <c r="L19" s="549" t="s">
        <v>9</v>
      </c>
      <c r="M19" s="548">
        <v>2</v>
      </c>
      <c r="N19" s="552"/>
      <c r="O19" s="551"/>
      <c r="P19" s="551"/>
      <c r="Q19" s="551"/>
      <c r="R19" s="550"/>
      <c r="S19" s="549"/>
      <c r="T19" s="548"/>
      <c r="U19" s="588"/>
      <c r="V19" s="673">
        <f t="shared" si="0"/>
        <v>1.4285714285714286</v>
      </c>
      <c r="W19" s="671">
        <f t="shared" si="1"/>
        <v>0</v>
      </c>
      <c r="X19" s="576"/>
      <c r="Y19" s="576"/>
      <c r="Z19" s="576"/>
      <c r="AA19" s="576"/>
      <c r="AB19" s="576"/>
      <c r="AC19" s="576"/>
      <c r="AD19" s="576"/>
      <c r="AE19" s="576"/>
      <c r="AF19" s="576"/>
    </row>
    <row r="20" spans="1:32" ht="24.75" customHeight="1">
      <c r="A20" s="591"/>
      <c r="B20" s="274">
        <v>7</v>
      </c>
      <c r="C20" s="1453" t="s">
        <v>945</v>
      </c>
      <c r="D20" s="210" t="s">
        <v>637</v>
      </c>
      <c r="E20" s="572"/>
      <c r="F20" s="590"/>
      <c r="G20" s="567"/>
      <c r="H20" s="535"/>
      <c r="I20" s="535"/>
      <c r="J20" s="535"/>
      <c r="K20" s="270"/>
      <c r="L20" s="534"/>
      <c r="M20" s="533"/>
      <c r="N20" s="582">
        <v>2</v>
      </c>
      <c r="O20" s="574"/>
      <c r="P20" s="574"/>
      <c r="Q20" s="574">
        <v>1</v>
      </c>
      <c r="R20" s="575">
        <v>6</v>
      </c>
      <c r="S20" s="589" t="s">
        <v>15</v>
      </c>
      <c r="T20" s="573">
        <v>6</v>
      </c>
      <c r="U20" s="588"/>
      <c r="V20" s="673">
        <f t="shared" si="0"/>
        <v>0</v>
      </c>
      <c r="W20" s="671">
        <f t="shared" si="1"/>
        <v>7.285714285714286</v>
      </c>
      <c r="X20" s="576"/>
      <c r="Y20" s="576"/>
      <c r="Z20" s="576"/>
      <c r="AA20" s="576"/>
      <c r="AB20" s="576"/>
      <c r="AC20" s="576"/>
      <c r="AD20" s="576"/>
      <c r="AE20" s="576"/>
      <c r="AF20" s="576"/>
    </row>
    <row r="21" spans="1:24" ht="22.5" customHeight="1">
      <c r="A21" s="587"/>
      <c r="B21" s="206">
        <v>8</v>
      </c>
      <c r="C21" s="183" t="s">
        <v>382</v>
      </c>
      <c r="D21" s="193" t="s">
        <v>638</v>
      </c>
      <c r="E21" s="414"/>
      <c r="F21" s="416"/>
      <c r="G21" s="524"/>
      <c r="H21" s="522"/>
      <c r="I21" s="522"/>
      <c r="J21" s="522"/>
      <c r="K21" s="521"/>
      <c r="L21" s="520"/>
      <c r="M21" s="519"/>
      <c r="N21" s="523">
        <v>2</v>
      </c>
      <c r="O21" s="522"/>
      <c r="P21" s="522">
        <v>1</v>
      </c>
      <c r="Q21" s="522"/>
      <c r="R21" s="521">
        <v>6</v>
      </c>
      <c r="S21" s="520" t="s">
        <v>15</v>
      </c>
      <c r="T21" s="519">
        <v>6</v>
      </c>
      <c r="V21" s="673">
        <f t="shared" si="0"/>
        <v>0</v>
      </c>
      <c r="W21" s="671">
        <f t="shared" si="1"/>
        <v>7.285714285714286</v>
      </c>
      <c r="X21" s="576"/>
    </row>
    <row r="22" spans="1:23" ht="13.5" customHeight="1">
      <c r="A22" s="587" t="s">
        <v>13</v>
      </c>
      <c r="B22" s="206">
        <v>9</v>
      </c>
      <c r="C22" s="183" t="s">
        <v>381</v>
      </c>
      <c r="D22" s="193" t="s">
        <v>639</v>
      </c>
      <c r="E22" s="414"/>
      <c r="F22" s="416"/>
      <c r="G22" s="524">
        <v>2</v>
      </c>
      <c r="H22" s="522"/>
      <c r="I22" s="522">
        <v>2</v>
      </c>
      <c r="J22" s="522"/>
      <c r="K22" s="521">
        <v>6</v>
      </c>
      <c r="L22" s="520" t="s">
        <v>15</v>
      </c>
      <c r="M22" s="519">
        <v>6</v>
      </c>
      <c r="N22" s="524"/>
      <c r="O22" s="522"/>
      <c r="P22" s="522"/>
      <c r="Q22" s="522"/>
      <c r="R22" s="521"/>
      <c r="S22" s="520"/>
      <c r="T22" s="519"/>
      <c r="V22" s="673">
        <f t="shared" si="0"/>
        <v>6.285714285714286</v>
      </c>
      <c r="W22" s="671">
        <f t="shared" si="1"/>
        <v>0</v>
      </c>
    </row>
    <row r="23" spans="1:23" ht="27" customHeight="1">
      <c r="A23" s="587"/>
      <c r="B23" s="206">
        <v>10</v>
      </c>
      <c r="C23" s="183" t="s">
        <v>380</v>
      </c>
      <c r="D23" s="193" t="s">
        <v>640</v>
      </c>
      <c r="E23" s="414"/>
      <c r="F23" s="416"/>
      <c r="G23" s="524"/>
      <c r="H23" s="522"/>
      <c r="I23" s="522"/>
      <c r="J23" s="522"/>
      <c r="K23" s="521"/>
      <c r="L23" s="520"/>
      <c r="M23" s="519"/>
      <c r="N23" s="524">
        <v>2</v>
      </c>
      <c r="O23" s="522"/>
      <c r="P23" s="522"/>
      <c r="Q23" s="522">
        <v>2</v>
      </c>
      <c r="R23" s="521">
        <v>6</v>
      </c>
      <c r="S23" s="520" t="s">
        <v>15</v>
      </c>
      <c r="T23" s="519">
        <v>6</v>
      </c>
      <c r="V23" s="673">
        <f t="shared" si="0"/>
        <v>0</v>
      </c>
      <c r="W23" s="671">
        <f t="shared" si="1"/>
        <v>6.285714285714286</v>
      </c>
    </row>
    <row r="24" spans="1:23" ht="14.25" customHeight="1">
      <c r="A24" s="586"/>
      <c r="B24" s="206">
        <v>11</v>
      </c>
      <c r="C24" s="183" t="s">
        <v>379</v>
      </c>
      <c r="D24" s="193" t="s">
        <v>641</v>
      </c>
      <c r="E24" s="414"/>
      <c r="F24" s="416"/>
      <c r="G24" s="524"/>
      <c r="H24" s="522"/>
      <c r="I24" s="522"/>
      <c r="J24" s="522"/>
      <c r="K24" s="521"/>
      <c r="L24" s="520"/>
      <c r="M24" s="519"/>
      <c r="N24" s="523">
        <v>2</v>
      </c>
      <c r="O24" s="522"/>
      <c r="P24" s="522">
        <v>1</v>
      </c>
      <c r="Q24" s="522"/>
      <c r="R24" s="521">
        <v>6</v>
      </c>
      <c r="S24" s="520" t="s">
        <v>15</v>
      </c>
      <c r="T24" s="519">
        <v>6</v>
      </c>
      <c r="U24" s="349"/>
      <c r="V24" s="673">
        <f t="shared" si="0"/>
        <v>0</v>
      </c>
      <c r="W24" s="671">
        <f t="shared" si="1"/>
        <v>7.285714285714286</v>
      </c>
    </row>
    <row r="25" spans="1:23" ht="12.75" customHeight="1" thickBot="1">
      <c r="A25" s="585" t="s">
        <v>25</v>
      </c>
      <c r="B25" s="184">
        <v>12</v>
      </c>
      <c r="C25" s="265" t="s">
        <v>370</v>
      </c>
      <c r="D25" s="176" t="s">
        <v>670</v>
      </c>
      <c r="E25" s="426"/>
      <c r="F25" s="425"/>
      <c r="G25" s="553"/>
      <c r="H25" s="551">
        <v>2</v>
      </c>
      <c r="I25" s="551"/>
      <c r="J25" s="551"/>
      <c r="K25" s="550">
        <v>1</v>
      </c>
      <c r="L25" s="549" t="s">
        <v>9</v>
      </c>
      <c r="M25" s="548">
        <v>2</v>
      </c>
      <c r="N25" s="552"/>
      <c r="O25" s="551">
        <v>2</v>
      </c>
      <c r="P25" s="551"/>
      <c r="Q25" s="551"/>
      <c r="R25" s="550">
        <v>1</v>
      </c>
      <c r="S25" s="549" t="s">
        <v>9</v>
      </c>
      <c r="T25" s="548">
        <v>2</v>
      </c>
      <c r="V25" s="673">
        <f t="shared" si="0"/>
        <v>1.4285714285714286</v>
      </c>
      <c r="W25" s="671">
        <f t="shared" si="1"/>
        <v>1.4285714285714286</v>
      </c>
    </row>
    <row r="26" spans="1:23" ht="15">
      <c r="A26" s="2433"/>
      <c r="B26" s="2439"/>
      <c r="C26" s="2444" t="s">
        <v>378</v>
      </c>
      <c r="D26" s="2445"/>
      <c r="E26" s="2445"/>
      <c r="F26" s="2445"/>
      <c r="G26" s="580">
        <f>SUM(G14:G24)</f>
        <v>8</v>
      </c>
      <c r="H26" s="579">
        <f>SUM(H14:H22)-H19</f>
        <v>0</v>
      </c>
      <c r="I26" s="579">
        <f>SUM(I14:I22)</f>
        <v>6</v>
      </c>
      <c r="J26" s="579">
        <f>SUM(J14:J23)</f>
        <v>5</v>
      </c>
      <c r="K26" s="578">
        <f>SUM(K14:K19)+K22+K23</f>
        <v>31</v>
      </c>
      <c r="L26" s="584" t="s">
        <v>377</v>
      </c>
      <c r="M26" s="2591">
        <f>SUM(M14:M18)+M22</f>
        <v>30</v>
      </c>
      <c r="N26" s="502">
        <f>SUM(N14:N24)</f>
        <v>10</v>
      </c>
      <c r="O26" s="502">
        <f>SUM(O14:O24)</f>
        <v>0</v>
      </c>
      <c r="P26" s="502">
        <f>SUM(P14:P24)</f>
        <v>3</v>
      </c>
      <c r="Q26" s="502">
        <f>SUM(Q14:Q24)</f>
        <v>3</v>
      </c>
      <c r="R26" s="502">
        <f>SUM(R14:R24)</f>
        <v>30</v>
      </c>
      <c r="S26" s="583" t="s">
        <v>377</v>
      </c>
      <c r="T26" s="2551">
        <f>SUM(T16:T24)</f>
        <v>30</v>
      </c>
      <c r="V26" s="673">
        <f t="shared" si="0"/>
        <v>32.42857142857143</v>
      </c>
      <c r="W26" s="671">
        <f t="shared" si="1"/>
        <v>35.42857142857143</v>
      </c>
    </row>
    <row r="27" spans="1:23" ht="12" customHeight="1" thickBot="1">
      <c r="A27" s="2448"/>
      <c r="B27" s="2439"/>
      <c r="C27" s="2446"/>
      <c r="D27" s="2447"/>
      <c r="E27" s="2447"/>
      <c r="F27" s="2447"/>
      <c r="G27" s="2565">
        <f>SUM(G26:K26)-K26</f>
        <v>19</v>
      </c>
      <c r="H27" s="2566"/>
      <c r="I27" s="2566"/>
      <c r="J27" s="2566"/>
      <c r="K27" s="2567"/>
      <c r="L27" s="545"/>
      <c r="M27" s="2592"/>
      <c r="N27" s="2566">
        <f>SUM(N26:Q26)</f>
        <v>16</v>
      </c>
      <c r="O27" s="2566"/>
      <c r="P27" s="2566"/>
      <c r="Q27" s="2566"/>
      <c r="R27" s="2567"/>
      <c r="S27" s="498"/>
      <c r="T27" s="2552"/>
      <c r="V27" s="673">
        <f t="shared" si="0"/>
        <v>-19</v>
      </c>
      <c r="W27" s="671">
        <f t="shared" si="1"/>
        <v>-16</v>
      </c>
    </row>
    <row r="28" spans="5:23" ht="9" customHeight="1" hidden="1">
      <c r="E28" s="493"/>
      <c r="U28" s="156"/>
      <c r="V28" s="673">
        <f t="shared" si="0"/>
        <v>0</v>
      </c>
      <c r="W28" s="671">
        <f t="shared" si="1"/>
        <v>0</v>
      </c>
    </row>
    <row r="29" spans="5:23" ht="15.75" customHeight="1">
      <c r="E29" s="493"/>
      <c r="U29" s="156"/>
      <c r="V29" s="673"/>
      <c r="W29" s="671"/>
    </row>
    <row r="30" spans="1:23" ht="15.75" thickBot="1">
      <c r="A30" s="163" t="s">
        <v>940</v>
      </c>
      <c r="E30" s="493"/>
      <c r="U30" s="156"/>
      <c r="V30" s="673">
        <f aca="true" t="shared" si="2" ref="V30:V40">((24*M30)-(G30+H30+I30+J30)*14)/14</f>
        <v>0</v>
      </c>
      <c r="W30" s="671">
        <f aca="true" t="shared" si="3" ref="W30:W40">(((24*T30)-(N30+O30+P30+Q30)*14))/14</f>
        <v>0</v>
      </c>
    </row>
    <row r="31" spans="1:23" ht="15">
      <c r="A31" s="2433"/>
      <c r="B31" s="2394" t="s">
        <v>363</v>
      </c>
      <c r="C31" s="2397" t="s">
        <v>5</v>
      </c>
      <c r="D31" s="2574" t="s">
        <v>30</v>
      </c>
      <c r="E31" s="2397" t="s">
        <v>198</v>
      </c>
      <c r="F31" s="2403" t="s">
        <v>39</v>
      </c>
      <c r="G31" s="2560" t="s">
        <v>6</v>
      </c>
      <c r="H31" s="2561"/>
      <c r="I31" s="2561"/>
      <c r="J31" s="2561"/>
      <c r="K31" s="2561"/>
      <c r="L31" s="2561"/>
      <c r="M31" s="2562"/>
      <c r="N31" s="2568" t="s">
        <v>7</v>
      </c>
      <c r="O31" s="2561"/>
      <c r="P31" s="2561"/>
      <c r="Q31" s="2561"/>
      <c r="R31" s="2561"/>
      <c r="S31" s="2561"/>
      <c r="T31" s="2562"/>
      <c r="U31" s="156"/>
      <c r="V31" s="673" t="e">
        <f t="shared" si="2"/>
        <v>#VALUE!</v>
      </c>
      <c r="W31" s="671" t="e">
        <f t="shared" si="3"/>
        <v>#VALUE!</v>
      </c>
    </row>
    <row r="32" spans="1:23" ht="15">
      <c r="A32" s="2433"/>
      <c r="B32" s="2395"/>
      <c r="C32" s="2398"/>
      <c r="D32" s="2575"/>
      <c r="E32" s="2536"/>
      <c r="F32" s="2404"/>
      <c r="G32" s="2569" t="s">
        <v>31</v>
      </c>
      <c r="H32" s="2570"/>
      <c r="I32" s="2570"/>
      <c r="J32" s="2570"/>
      <c r="K32" s="2570"/>
      <c r="L32" s="2558" t="s">
        <v>40</v>
      </c>
      <c r="M32" s="2563" t="s">
        <v>8</v>
      </c>
      <c r="N32" s="2571" t="s">
        <v>105</v>
      </c>
      <c r="O32" s="2570"/>
      <c r="P32" s="2570"/>
      <c r="Q32" s="2570"/>
      <c r="R32" s="2570"/>
      <c r="S32" s="2572" t="s">
        <v>40</v>
      </c>
      <c r="T32" s="2553" t="s">
        <v>8</v>
      </c>
      <c r="U32" s="156"/>
      <c r="V32" s="673" t="e">
        <f t="shared" si="2"/>
        <v>#VALUE!</v>
      </c>
      <c r="W32" s="671" t="e">
        <f t="shared" si="3"/>
        <v>#VALUE!</v>
      </c>
    </row>
    <row r="33" spans="1:23" ht="8.25" customHeight="1" thickBot="1">
      <c r="A33" s="2433"/>
      <c r="B33" s="2396"/>
      <c r="C33" s="2399"/>
      <c r="D33" s="2576"/>
      <c r="E33" s="2537"/>
      <c r="F33" s="2405"/>
      <c r="G33" s="544" t="s">
        <v>9</v>
      </c>
      <c r="H33" s="542" t="s">
        <v>10</v>
      </c>
      <c r="I33" s="542" t="s">
        <v>11</v>
      </c>
      <c r="J33" s="542" t="s">
        <v>12</v>
      </c>
      <c r="K33" s="541" t="s">
        <v>32</v>
      </c>
      <c r="L33" s="2559"/>
      <c r="M33" s="2564"/>
      <c r="N33" s="543" t="s">
        <v>9</v>
      </c>
      <c r="O33" s="542" t="s">
        <v>10</v>
      </c>
      <c r="P33" s="542" t="s">
        <v>11</v>
      </c>
      <c r="Q33" s="542" t="s">
        <v>12</v>
      </c>
      <c r="R33" s="541" t="s">
        <v>32</v>
      </c>
      <c r="S33" s="2573"/>
      <c r="T33" s="2554"/>
      <c r="U33" s="156"/>
      <c r="V33" s="673" t="e">
        <f t="shared" si="2"/>
        <v>#VALUE!</v>
      </c>
      <c r="W33" s="671" t="e">
        <f t="shared" si="3"/>
        <v>#VALUE!</v>
      </c>
    </row>
    <row r="34" spans="1:32" s="581" customFormat="1" ht="24.75" customHeight="1">
      <c r="A34" s="2557" t="s">
        <v>13</v>
      </c>
      <c r="B34" s="421">
        <v>1</v>
      </c>
      <c r="C34" s="540" t="s">
        <v>376</v>
      </c>
      <c r="D34" s="916" t="s">
        <v>642</v>
      </c>
      <c r="E34" s="421"/>
      <c r="F34" s="436"/>
      <c r="G34" s="538">
        <v>2</v>
      </c>
      <c r="H34" s="537"/>
      <c r="I34" s="537"/>
      <c r="J34" s="537">
        <v>1</v>
      </c>
      <c r="K34" s="270">
        <v>7</v>
      </c>
      <c r="L34" s="1128" t="s">
        <v>15</v>
      </c>
      <c r="M34" s="1127">
        <v>5</v>
      </c>
      <c r="N34" s="536"/>
      <c r="O34" s="535"/>
      <c r="P34" s="535"/>
      <c r="Q34" s="535"/>
      <c r="R34" s="270"/>
      <c r="S34" s="1126"/>
      <c r="T34" s="1125"/>
      <c r="U34" s="507"/>
      <c r="V34" s="673">
        <f t="shared" si="2"/>
        <v>5.571428571428571</v>
      </c>
      <c r="W34" s="671">
        <f t="shared" si="3"/>
        <v>0</v>
      </c>
      <c r="X34" s="507"/>
      <c r="Y34" s="507"/>
      <c r="Z34" s="507"/>
      <c r="AA34" s="507"/>
      <c r="AB34" s="507"/>
      <c r="AC34" s="507"/>
      <c r="AD34" s="507"/>
      <c r="AE34" s="507"/>
      <c r="AF34" s="507"/>
    </row>
    <row r="35" spans="1:32" s="581" customFormat="1" ht="12.75" customHeight="1">
      <c r="A35" s="2466"/>
      <c r="B35" s="414">
        <v>2</v>
      </c>
      <c r="C35" s="183" t="s">
        <v>375</v>
      </c>
      <c r="D35" s="915" t="s">
        <v>643</v>
      </c>
      <c r="E35" s="414"/>
      <c r="F35" s="416"/>
      <c r="G35" s="532">
        <v>2</v>
      </c>
      <c r="H35" s="530"/>
      <c r="I35" s="530"/>
      <c r="J35" s="530">
        <v>1</v>
      </c>
      <c r="K35" s="521">
        <v>7</v>
      </c>
      <c r="L35" s="1123" t="s">
        <v>15</v>
      </c>
      <c r="M35" s="1122">
        <v>5</v>
      </c>
      <c r="N35" s="523"/>
      <c r="O35" s="522"/>
      <c r="P35" s="522"/>
      <c r="Q35" s="522"/>
      <c r="R35" s="521"/>
      <c r="S35" s="1124"/>
      <c r="T35" s="1120"/>
      <c r="U35" s="507"/>
      <c r="V35" s="673">
        <f t="shared" si="2"/>
        <v>5.571428571428571</v>
      </c>
      <c r="W35" s="671">
        <f t="shared" si="3"/>
        <v>0</v>
      </c>
      <c r="X35" s="507"/>
      <c r="Y35" s="507"/>
      <c r="Z35" s="507"/>
      <c r="AA35" s="507"/>
      <c r="AB35" s="507"/>
      <c r="AC35" s="507"/>
      <c r="AD35" s="507"/>
      <c r="AE35" s="507"/>
      <c r="AF35" s="507"/>
    </row>
    <row r="36" spans="1:32" s="581" customFormat="1" ht="12.75" customHeight="1">
      <c r="A36" s="2466"/>
      <c r="B36" s="414">
        <v>3</v>
      </c>
      <c r="C36" s="183" t="s">
        <v>374</v>
      </c>
      <c r="D36" s="913" t="s">
        <v>644</v>
      </c>
      <c r="E36" s="414"/>
      <c r="F36" s="416"/>
      <c r="G36" s="532">
        <v>2</v>
      </c>
      <c r="H36" s="530"/>
      <c r="I36" s="530">
        <v>2</v>
      </c>
      <c r="J36" s="530"/>
      <c r="K36" s="521">
        <v>3</v>
      </c>
      <c r="L36" s="1123" t="s">
        <v>15</v>
      </c>
      <c r="M36" s="1122">
        <v>6</v>
      </c>
      <c r="N36" s="523"/>
      <c r="O36" s="522"/>
      <c r="P36" s="522"/>
      <c r="Q36" s="522"/>
      <c r="R36" s="521"/>
      <c r="S36" s="1124"/>
      <c r="T36" s="1120"/>
      <c r="U36" s="507"/>
      <c r="V36" s="673">
        <f t="shared" si="2"/>
        <v>6.285714285714286</v>
      </c>
      <c r="W36" s="671">
        <f t="shared" si="3"/>
        <v>0</v>
      </c>
      <c r="X36" s="507"/>
      <c r="Y36" s="507"/>
      <c r="Z36" s="507"/>
      <c r="AA36" s="507"/>
      <c r="AB36" s="507"/>
      <c r="AC36" s="507"/>
      <c r="AD36" s="507"/>
      <c r="AE36" s="507"/>
      <c r="AF36" s="507"/>
    </row>
    <row r="37" spans="1:32" s="581" customFormat="1" ht="12.75" customHeight="1">
      <c r="A37" s="2466"/>
      <c r="B37" s="414">
        <v>4</v>
      </c>
      <c r="C37" s="183" t="s">
        <v>373</v>
      </c>
      <c r="D37" s="913" t="s">
        <v>645</v>
      </c>
      <c r="E37" s="414"/>
      <c r="F37" s="416"/>
      <c r="G37" s="532">
        <v>2</v>
      </c>
      <c r="H37" s="530"/>
      <c r="I37" s="530">
        <v>2</v>
      </c>
      <c r="J37" s="530"/>
      <c r="K37" s="521">
        <v>3</v>
      </c>
      <c r="L37" s="1123" t="s">
        <v>15</v>
      </c>
      <c r="M37" s="1122">
        <v>5</v>
      </c>
      <c r="N37" s="523"/>
      <c r="O37" s="522"/>
      <c r="P37" s="522"/>
      <c r="Q37" s="522"/>
      <c r="R37" s="521"/>
      <c r="S37" s="1124"/>
      <c r="T37" s="1120"/>
      <c r="U37" s="490"/>
      <c r="V37" s="673">
        <f t="shared" si="2"/>
        <v>4.571428571428571</v>
      </c>
      <c r="W37" s="671">
        <f t="shared" si="3"/>
        <v>0</v>
      </c>
      <c r="X37" s="507"/>
      <c r="Y37" s="507"/>
      <c r="Z37" s="507"/>
      <c r="AA37" s="507"/>
      <c r="AB37" s="507"/>
      <c r="AC37" s="507"/>
      <c r="AD37" s="507"/>
      <c r="AE37" s="507"/>
      <c r="AF37" s="507"/>
    </row>
    <row r="38" spans="1:32" s="581" customFormat="1" ht="12.75" customHeight="1">
      <c r="A38" s="2466"/>
      <c r="B38" s="414">
        <v>5</v>
      </c>
      <c r="C38" s="183" t="s">
        <v>372</v>
      </c>
      <c r="D38" s="913" t="s">
        <v>646</v>
      </c>
      <c r="E38" s="414"/>
      <c r="F38" s="416"/>
      <c r="G38" s="524">
        <v>1</v>
      </c>
      <c r="H38" s="522"/>
      <c r="I38" s="522"/>
      <c r="J38" s="522">
        <v>1</v>
      </c>
      <c r="K38" s="521">
        <v>4</v>
      </c>
      <c r="L38" s="1124" t="s">
        <v>15</v>
      </c>
      <c r="M38" s="1120">
        <v>3</v>
      </c>
      <c r="N38" s="531"/>
      <c r="O38" s="530"/>
      <c r="P38" s="530"/>
      <c r="Q38" s="530"/>
      <c r="R38" s="521"/>
      <c r="S38" s="1123"/>
      <c r="T38" s="1122"/>
      <c r="U38" s="490"/>
      <c r="V38" s="673">
        <f t="shared" si="2"/>
        <v>3.142857142857143</v>
      </c>
      <c r="W38" s="671">
        <f t="shared" si="3"/>
        <v>0</v>
      </c>
      <c r="X38" s="507"/>
      <c r="Y38" s="507"/>
      <c r="Z38" s="507"/>
      <c r="AA38" s="507"/>
      <c r="AB38" s="507"/>
      <c r="AC38" s="507"/>
      <c r="AD38" s="507"/>
      <c r="AE38" s="507"/>
      <c r="AF38" s="507"/>
    </row>
    <row r="39" spans="1:32" s="581" customFormat="1" ht="27" customHeight="1">
      <c r="A39" s="2466"/>
      <c r="B39" s="414">
        <v>6</v>
      </c>
      <c r="C39" s="183" t="s">
        <v>371</v>
      </c>
      <c r="D39" s="913" t="s">
        <v>647</v>
      </c>
      <c r="E39" s="414"/>
      <c r="F39" s="416"/>
      <c r="G39" s="524">
        <v>1</v>
      </c>
      <c r="H39" s="522"/>
      <c r="I39" s="522">
        <v>1</v>
      </c>
      <c r="J39" s="522"/>
      <c r="K39" s="521">
        <v>4</v>
      </c>
      <c r="L39" s="1124" t="s">
        <v>15</v>
      </c>
      <c r="M39" s="1120">
        <v>3</v>
      </c>
      <c r="N39" s="531"/>
      <c r="O39" s="530"/>
      <c r="P39" s="530"/>
      <c r="Q39" s="530"/>
      <c r="R39" s="521"/>
      <c r="S39" s="1123"/>
      <c r="T39" s="1122"/>
      <c r="U39" s="490"/>
      <c r="V39" s="673">
        <f t="shared" si="2"/>
        <v>3.142857142857143</v>
      </c>
      <c r="W39" s="671">
        <f t="shared" si="3"/>
        <v>0</v>
      </c>
      <c r="X39" s="507"/>
      <c r="Y39" s="507"/>
      <c r="Z39" s="507"/>
      <c r="AA39" s="507"/>
      <c r="AB39" s="507"/>
      <c r="AC39" s="507"/>
      <c r="AD39" s="507"/>
      <c r="AE39" s="507"/>
      <c r="AF39" s="507"/>
    </row>
    <row r="40" spans="1:32" s="581" customFormat="1" ht="14.25" customHeight="1">
      <c r="A40" s="2466"/>
      <c r="B40" s="414">
        <v>7</v>
      </c>
      <c r="C40" s="183" t="s">
        <v>390</v>
      </c>
      <c r="D40" s="913" t="s">
        <v>648</v>
      </c>
      <c r="E40" s="414"/>
      <c r="F40" s="416"/>
      <c r="G40" s="524">
        <v>1</v>
      </c>
      <c r="H40" s="522"/>
      <c r="I40" s="522">
        <v>1</v>
      </c>
      <c r="J40" s="522"/>
      <c r="K40" s="521">
        <v>4</v>
      </c>
      <c r="L40" s="1124" t="s">
        <v>15</v>
      </c>
      <c r="M40" s="1120">
        <v>3</v>
      </c>
      <c r="N40" s="531"/>
      <c r="O40" s="530"/>
      <c r="P40" s="530"/>
      <c r="Q40" s="530"/>
      <c r="R40" s="521"/>
      <c r="S40" s="1123"/>
      <c r="T40" s="1122"/>
      <c r="U40" s="490"/>
      <c r="V40" s="673">
        <f t="shared" si="2"/>
        <v>3.142857142857143</v>
      </c>
      <c r="W40" s="671">
        <f t="shared" si="3"/>
        <v>0</v>
      </c>
      <c r="X40" s="507"/>
      <c r="Y40" s="507"/>
      <c r="Z40" s="507"/>
      <c r="AA40" s="507"/>
      <c r="AB40" s="507"/>
      <c r="AC40" s="507"/>
      <c r="AD40" s="507"/>
      <c r="AE40" s="507"/>
      <c r="AF40" s="507"/>
    </row>
    <row r="41" spans="1:32" s="581" customFormat="1" ht="25.5" customHeight="1">
      <c r="A41" s="1049"/>
      <c r="B41" s="430">
        <v>8</v>
      </c>
      <c r="C41" s="183" t="s">
        <v>976</v>
      </c>
      <c r="D41" s="913" t="s">
        <v>649</v>
      </c>
      <c r="E41" s="414"/>
      <c r="F41" s="416"/>
      <c r="G41" s="912"/>
      <c r="H41" s="574"/>
      <c r="I41" s="574"/>
      <c r="J41" s="574"/>
      <c r="K41" s="575"/>
      <c r="L41" s="1124"/>
      <c r="M41" s="1170"/>
      <c r="N41" s="582"/>
      <c r="O41" s="574"/>
      <c r="P41" s="574">
        <v>10</v>
      </c>
      <c r="Q41" s="574">
        <v>10</v>
      </c>
      <c r="R41" s="575"/>
      <c r="S41" s="1124" t="s">
        <v>9</v>
      </c>
      <c r="T41" s="1170">
        <v>30</v>
      </c>
      <c r="U41" s="490"/>
      <c r="V41" s="673"/>
      <c r="W41" s="671"/>
      <c r="X41" s="507"/>
      <c r="Y41" s="507"/>
      <c r="Z41" s="507"/>
      <c r="AA41" s="507"/>
      <c r="AB41" s="507"/>
      <c r="AC41" s="507"/>
      <c r="AD41" s="507"/>
      <c r="AE41" s="507"/>
      <c r="AF41" s="507"/>
    </row>
    <row r="42" spans="1:32" s="581" customFormat="1" ht="15.75" customHeight="1">
      <c r="A42" s="914"/>
      <c r="B42" s="1036">
        <v>9</v>
      </c>
      <c r="C42" s="236" t="s">
        <v>800</v>
      </c>
      <c r="D42" s="913" t="s">
        <v>650</v>
      </c>
      <c r="E42" s="429"/>
      <c r="F42" s="428"/>
      <c r="G42" s="516"/>
      <c r="H42" s="515"/>
      <c r="I42" s="515"/>
      <c r="J42" s="515"/>
      <c r="K42" s="514"/>
      <c r="L42" s="1169"/>
      <c r="M42" s="1168"/>
      <c r="N42" s="1037"/>
      <c r="O42" s="515"/>
      <c r="P42" s="515"/>
      <c r="Q42" s="515"/>
      <c r="R42" s="514"/>
      <c r="S42" s="195" t="s">
        <v>196</v>
      </c>
      <c r="T42" s="1038" t="s">
        <v>163</v>
      </c>
      <c r="U42" s="490"/>
      <c r="V42" s="673">
        <f>((24*M42)-(G42+H42+I42+J42)*14)/14</f>
        <v>0</v>
      </c>
      <c r="W42" s="671">
        <f>(((24*T42)-(N42+O42+P42+Q42)*14))/14</f>
        <v>-17.142857142857142</v>
      </c>
      <c r="X42" s="507"/>
      <c r="Y42" s="507"/>
      <c r="Z42" s="507"/>
      <c r="AA42" s="507"/>
      <c r="AB42" s="507"/>
      <c r="AC42" s="507"/>
      <c r="AD42" s="507"/>
      <c r="AE42" s="507"/>
      <c r="AF42" s="507"/>
    </row>
    <row r="43" spans="1:32" s="581" customFormat="1" ht="15" customHeight="1" thickBot="1">
      <c r="A43" s="518" t="s">
        <v>25</v>
      </c>
      <c r="B43" s="426">
        <v>10</v>
      </c>
      <c r="C43" s="265" t="s">
        <v>370</v>
      </c>
      <c r="D43" s="911" t="s">
        <v>651</v>
      </c>
      <c r="E43" s="426"/>
      <c r="F43" s="425"/>
      <c r="G43" s="553"/>
      <c r="H43" s="551">
        <v>2</v>
      </c>
      <c r="I43" s="551"/>
      <c r="J43" s="551"/>
      <c r="K43" s="550">
        <v>3</v>
      </c>
      <c r="L43" s="1167" t="s">
        <v>9</v>
      </c>
      <c r="M43" s="1166">
        <v>3</v>
      </c>
      <c r="N43" s="552"/>
      <c r="O43" s="551"/>
      <c r="P43" s="551"/>
      <c r="Q43" s="551"/>
      <c r="R43" s="550"/>
      <c r="S43" s="549"/>
      <c r="T43" s="548"/>
      <c r="U43" s="490"/>
      <c r="V43" s="673">
        <f>((24*M43)-(G43+H43+I43+J43)*14)/14</f>
        <v>3.142857142857143</v>
      </c>
      <c r="W43" s="671">
        <f>(((24*T43)-(N43+O43+P43+Q43)*14))/14</f>
        <v>0</v>
      </c>
      <c r="X43" s="507"/>
      <c r="Y43" s="507"/>
      <c r="Z43" s="507"/>
      <c r="AA43" s="507"/>
      <c r="AB43" s="507"/>
      <c r="AC43" s="507"/>
      <c r="AD43" s="507"/>
      <c r="AE43" s="507"/>
      <c r="AF43" s="507"/>
    </row>
    <row r="44" spans="1:23" ht="15">
      <c r="A44" s="2433"/>
      <c r="B44" s="2441"/>
      <c r="C44" s="2445" t="s">
        <v>369</v>
      </c>
      <c r="D44" s="2445"/>
      <c r="E44" s="2445"/>
      <c r="F44" s="2445"/>
      <c r="G44" s="580">
        <f>SUM(G34:G42)</f>
        <v>11</v>
      </c>
      <c r="H44" s="579"/>
      <c r="I44" s="579">
        <f>SUM(I34:I42)</f>
        <v>6</v>
      </c>
      <c r="J44" s="579">
        <f>SUM(J34:J43)</f>
        <v>3</v>
      </c>
      <c r="K44" s="578">
        <f>SUM(K34:K40)</f>
        <v>32</v>
      </c>
      <c r="L44" s="1165" t="s">
        <v>368</v>
      </c>
      <c r="M44" s="2555">
        <f>SUM(M34:M42)</f>
        <v>30</v>
      </c>
      <c r="N44" s="502"/>
      <c r="O44" s="579"/>
      <c r="P44" s="579">
        <v>10</v>
      </c>
      <c r="Q44" s="579">
        <v>10</v>
      </c>
      <c r="R44" s="578"/>
      <c r="S44" s="500" t="s">
        <v>65</v>
      </c>
      <c r="T44" s="2551">
        <v>30</v>
      </c>
      <c r="U44" s="910"/>
      <c r="V44" s="673">
        <f>((24*M44)-(G44+H44+I44+J44)*14)/14</f>
        <v>31.428571428571427</v>
      </c>
      <c r="W44" s="671">
        <f>(((24*T44)-(N44+O44+P44+Q44)*14))/14</f>
        <v>31.428571428571427</v>
      </c>
    </row>
    <row r="45" spans="1:23" ht="12" customHeight="1" thickBot="1">
      <c r="A45" s="2448"/>
      <c r="B45" s="2441"/>
      <c r="C45" s="2447"/>
      <c r="D45" s="2447"/>
      <c r="E45" s="2447"/>
      <c r="F45" s="2447"/>
      <c r="G45" s="2565">
        <f>SUM(G44:K44)-K44</f>
        <v>20</v>
      </c>
      <c r="H45" s="2566"/>
      <c r="I45" s="2566"/>
      <c r="J45" s="2566"/>
      <c r="K45" s="2567"/>
      <c r="L45" s="1164"/>
      <c r="M45" s="2556"/>
      <c r="N45" s="2566">
        <v>20</v>
      </c>
      <c r="O45" s="2566"/>
      <c r="P45" s="2566"/>
      <c r="Q45" s="2566"/>
      <c r="R45" s="2567"/>
      <c r="S45" s="498"/>
      <c r="T45" s="2552"/>
      <c r="U45" s="910"/>
      <c r="V45" s="673">
        <f>((24*M45)-(G45+H45+I45+J45)*14)/14</f>
        <v>-20</v>
      </c>
      <c r="W45" s="671">
        <f>(((24*T45)-(N45+O45+P45+Q45)*14))/14</f>
        <v>-20</v>
      </c>
    </row>
    <row r="46" spans="1:23" ht="30" customHeight="1">
      <c r="A46" s="2549" t="s">
        <v>570</v>
      </c>
      <c r="B46" s="2550"/>
      <c r="C46" s="2550"/>
      <c r="D46" s="2550"/>
      <c r="E46" s="2550"/>
      <c r="F46" s="2550"/>
      <c r="G46" s="2550"/>
      <c r="H46" s="2550"/>
      <c r="I46" s="2550"/>
      <c r="J46" s="2550"/>
      <c r="K46" s="2550"/>
      <c r="L46" s="2550"/>
      <c r="M46" s="2550"/>
      <c r="N46" s="2550"/>
      <c r="O46" s="2550"/>
      <c r="P46" s="2550"/>
      <c r="Q46" s="2550"/>
      <c r="R46" s="2550"/>
      <c r="S46" s="2550"/>
      <c r="V46" s="673">
        <f>((24*M47)-(G47+H47+I47+J47)*14)/14</f>
        <v>0</v>
      </c>
      <c r="W46" s="671" t="e">
        <f>(((24*T47)-(N47+O47+P47+Q47)*14))/14</f>
        <v>#VALUE!</v>
      </c>
    </row>
    <row r="47" spans="3:23" ht="15">
      <c r="C47" s="162" t="s">
        <v>34</v>
      </c>
      <c r="D47" s="496"/>
      <c r="E47" s="162"/>
      <c r="F47" s="163"/>
      <c r="G47" s="494"/>
      <c r="H47" s="494"/>
      <c r="I47" s="494"/>
      <c r="J47" s="494"/>
      <c r="K47" s="495"/>
      <c r="L47" s="494"/>
      <c r="M47" s="494"/>
      <c r="N47" s="494"/>
      <c r="O47" s="494" t="s">
        <v>35</v>
      </c>
      <c r="V47" s="673">
        <f>((24*M48)-(G48+H48+I48+J48)*14)/14</f>
        <v>0</v>
      </c>
      <c r="W47" s="671" t="e">
        <f>(((24*T48)-(N48+O48+P48+Q48)*14))/14</f>
        <v>#VALUE!</v>
      </c>
    </row>
    <row r="48" spans="3:23" ht="15">
      <c r="C48" s="577" t="s">
        <v>37</v>
      </c>
      <c r="E48" s="493"/>
      <c r="O48" s="491" t="s">
        <v>36</v>
      </c>
      <c r="V48" s="673">
        <f>((24*M49)-(G49+H49+I49+J49)*14)/14</f>
        <v>0</v>
      </c>
      <c r="W48" s="671">
        <f>(((24*T49)-(N49+O49+P49+Q49)*14))/14</f>
        <v>0</v>
      </c>
    </row>
    <row r="49" spans="22:23" s="576" customFormat="1" ht="15">
      <c r="V49" s="673" t="e">
        <f>((24*#REF!)-(#REF!+#REF!+#REF!+#REF!)*14)/14</f>
        <v>#REF!</v>
      </c>
      <c r="W49" s="671" t="e">
        <f>(((24*#REF!)-(#REF!+#REF!+#REF!+#REF!)*14))/14</f>
        <v>#REF!</v>
      </c>
    </row>
  </sheetData>
  <sheetProtection/>
  <mergeCells count="45">
    <mergeCell ref="N27:R27"/>
    <mergeCell ref="B11:B13"/>
    <mergeCell ref="C11:C13"/>
    <mergeCell ref="A26:A27"/>
    <mergeCell ref="B26:B27"/>
    <mergeCell ref="A14:A18"/>
    <mergeCell ref="A11:A13"/>
    <mergeCell ref="M26:M27"/>
    <mergeCell ref="G27:K27"/>
    <mergeCell ref="N11:T11"/>
    <mergeCell ref="S12:S13"/>
    <mergeCell ref="T12:T13"/>
    <mergeCell ref="G11:M11"/>
    <mergeCell ref="D11:D13"/>
    <mergeCell ref="G12:K12"/>
    <mergeCell ref="L12:L13"/>
    <mergeCell ref="M12:M13"/>
    <mergeCell ref="N12:R12"/>
    <mergeCell ref="D31:D33"/>
    <mergeCell ref="C26:F27"/>
    <mergeCell ref="E11:E13"/>
    <mergeCell ref="C31:C33"/>
    <mergeCell ref="E31:E33"/>
    <mergeCell ref="F31:F33"/>
    <mergeCell ref="F11:F13"/>
    <mergeCell ref="L32:L33"/>
    <mergeCell ref="G31:M31"/>
    <mergeCell ref="M32:M33"/>
    <mergeCell ref="T44:T45"/>
    <mergeCell ref="G45:K45"/>
    <mergeCell ref="N45:R45"/>
    <mergeCell ref="N31:T31"/>
    <mergeCell ref="G32:K32"/>
    <mergeCell ref="N32:R32"/>
    <mergeCell ref="S32:S33"/>
    <mergeCell ref="A46:S46"/>
    <mergeCell ref="T26:T27"/>
    <mergeCell ref="T32:T33"/>
    <mergeCell ref="A44:A45"/>
    <mergeCell ref="B44:B45"/>
    <mergeCell ref="C44:F45"/>
    <mergeCell ref="M44:M45"/>
    <mergeCell ref="A31:A33"/>
    <mergeCell ref="B31:B33"/>
    <mergeCell ref="A34:A40"/>
  </mergeCells>
  <printOptions/>
  <pageMargins left="0.5" right="0" top="0" bottom="0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47"/>
  <sheetViews>
    <sheetView zoomScale="85" zoomScaleNormal="85" zoomScalePageLayoutView="0" workbookViewId="0" topLeftCell="A8">
      <selection activeCell="V25" sqref="V25"/>
    </sheetView>
  </sheetViews>
  <sheetFormatPr defaultColWidth="9.140625" defaultRowHeight="12.75"/>
  <cols>
    <col min="1" max="1" width="3.8515625" style="156" customWidth="1"/>
    <col min="2" max="2" width="3.421875" style="156" customWidth="1"/>
    <col min="3" max="3" width="31.7109375" style="1171" customWidth="1"/>
    <col min="4" max="4" width="13.28125" style="492" customWidth="1"/>
    <col min="5" max="5" width="4.28125" style="1171" hidden="1" customWidth="1"/>
    <col min="6" max="6" width="0" style="1171" hidden="1" customWidth="1"/>
    <col min="7" max="11" width="3.140625" style="491" customWidth="1"/>
    <col min="12" max="12" width="4.00390625" style="491" customWidth="1"/>
    <col min="13" max="13" width="3.421875" style="491" customWidth="1"/>
    <col min="14" max="15" width="3.28125" style="491" customWidth="1"/>
    <col min="16" max="17" width="4.57421875" style="491" customWidth="1"/>
    <col min="18" max="18" width="2.421875" style="491" customWidth="1"/>
    <col min="19" max="19" width="4.140625" style="491" customWidth="1"/>
    <col min="20" max="20" width="4.00390625" style="491" customWidth="1"/>
    <col min="21" max="21" width="9.140625" style="1171" customWidth="1"/>
    <col min="22" max="16384" width="9.140625" style="156" customWidth="1"/>
  </cols>
  <sheetData>
    <row r="1" spans="1:21" ht="15">
      <c r="A1" s="283" t="s">
        <v>1</v>
      </c>
      <c r="B1" s="281"/>
      <c r="E1" s="1172"/>
      <c r="M1" s="671" t="s">
        <v>967</v>
      </c>
      <c r="N1" s="671"/>
      <c r="O1" s="671"/>
      <c r="P1" s="671"/>
      <c r="Q1" s="671"/>
      <c r="R1" s="671"/>
      <c r="S1" s="671"/>
      <c r="T1" s="671"/>
      <c r="U1" s="1129"/>
    </row>
    <row r="2" spans="1:21" ht="15">
      <c r="A2" s="282" t="s">
        <v>0</v>
      </c>
      <c r="B2" s="281"/>
      <c r="E2" s="1172"/>
      <c r="M2" s="671"/>
      <c r="N2" s="671"/>
      <c r="O2" s="671"/>
      <c r="P2" s="671"/>
      <c r="Q2" s="671"/>
      <c r="R2" s="671"/>
      <c r="S2" s="671"/>
      <c r="T2" s="671"/>
      <c r="U2" s="1129"/>
    </row>
    <row r="3" spans="1:21" ht="15">
      <c r="A3" s="282" t="s">
        <v>472</v>
      </c>
      <c r="B3" s="281"/>
      <c r="E3" s="1172"/>
      <c r="M3" s="671"/>
      <c r="N3" s="671"/>
      <c r="O3" s="671"/>
      <c r="P3" s="671" t="s">
        <v>968</v>
      </c>
      <c r="Q3" s="671"/>
      <c r="R3" s="671"/>
      <c r="S3" s="671"/>
      <c r="T3" s="671"/>
      <c r="U3" s="1129"/>
    </row>
    <row r="4" spans="1:21" ht="15">
      <c r="A4" s="281" t="s">
        <v>816</v>
      </c>
      <c r="B4" s="281"/>
      <c r="E4" s="1172"/>
      <c r="M4" s="671" t="s">
        <v>970</v>
      </c>
      <c r="N4" s="671"/>
      <c r="O4" s="671"/>
      <c r="P4" s="671"/>
      <c r="Q4" s="671"/>
      <c r="R4" s="671"/>
      <c r="S4" s="671"/>
      <c r="T4" s="671"/>
      <c r="U4" s="1129"/>
    </row>
    <row r="5" spans="1:21" ht="15">
      <c r="A5" s="281" t="s">
        <v>327</v>
      </c>
      <c r="B5" s="281"/>
      <c r="E5" s="1172"/>
      <c r="U5" s="156"/>
    </row>
    <row r="6" spans="1:21" ht="12.75" customHeight="1">
      <c r="A6" s="281" t="s">
        <v>256</v>
      </c>
      <c r="B6" s="281"/>
      <c r="E6" s="1172"/>
      <c r="U6" s="156"/>
    </row>
    <row r="7" spans="1:21" ht="12.75" customHeight="1">
      <c r="A7" s="281" t="s">
        <v>728</v>
      </c>
      <c r="B7" s="281"/>
      <c r="E7" s="1172"/>
      <c r="U7" s="156"/>
    </row>
    <row r="8" spans="1:21" ht="11.25" customHeight="1">
      <c r="A8" s="349"/>
      <c r="B8" s="281"/>
      <c r="E8" s="1172"/>
      <c r="U8" s="156"/>
    </row>
    <row r="9" spans="1:21" ht="18">
      <c r="A9" s="281"/>
      <c r="E9" s="280" t="s">
        <v>4</v>
      </c>
      <c r="H9" s="750" t="s">
        <v>4</v>
      </c>
      <c r="J9" s="594"/>
      <c r="U9" s="156"/>
    </row>
    <row r="10" spans="1:21" ht="12" customHeight="1" thickBot="1">
      <c r="A10" s="163" t="s">
        <v>782</v>
      </c>
      <c r="E10" s="1172"/>
      <c r="U10" s="156"/>
    </row>
    <row r="11" spans="1:21" ht="15">
      <c r="A11" s="2433"/>
      <c r="B11" s="2616" t="s">
        <v>33</v>
      </c>
      <c r="C11" s="2397" t="s">
        <v>5</v>
      </c>
      <c r="D11" s="2574" t="s">
        <v>197</v>
      </c>
      <c r="E11" s="2397" t="s">
        <v>209</v>
      </c>
      <c r="F11" s="2403" t="s">
        <v>39</v>
      </c>
      <c r="G11" s="2619" t="s">
        <v>6</v>
      </c>
      <c r="H11" s="2620"/>
      <c r="I11" s="2620"/>
      <c r="J11" s="2620"/>
      <c r="K11" s="2620"/>
      <c r="L11" s="2620"/>
      <c r="M11" s="2621"/>
      <c r="N11" s="2622" t="s">
        <v>7</v>
      </c>
      <c r="O11" s="2620"/>
      <c r="P11" s="2620"/>
      <c r="Q11" s="2620"/>
      <c r="R11" s="2620"/>
      <c r="S11" s="2620"/>
      <c r="T11" s="2621"/>
      <c r="U11" s="156"/>
    </row>
    <row r="12" spans="1:21" ht="15">
      <c r="A12" s="2433"/>
      <c r="B12" s="2617"/>
      <c r="C12" s="2398"/>
      <c r="D12" s="2575"/>
      <c r="E12" s="2536"/>
      <c r="F12" s="2404"/>
      <c r="G12" s="2623" t="s">
        <v>31</v>
      </c>
      <c r="H12" s="2611"/>
      <c r="I12" s="2611"/>
      <c r="J12" s="2611"/>
      <c r="K12" s="2611"/>
      <c r="L12" s="2584" t="s">
        <v>40</v>
      </c>
      <c r="M12" s="2608" t="s">
        <v>8</v>
      </c>
      <c r="N12" s="2610" t="s">
        <v>105</v>
      </c>
      <c r="O12" s="2611"/>
      <c r="P12" s="2611"/>
      <c r="Q12" s="2611"/>
      <c r="R12" s="2611"/>
      <c r="S12" s="2577" t="s">
        <v>40</v>
      </c>
      <c r="T12" s="2612" t="s">
        <v>8</v>
      </c>
      <c r="U12" s="156"/>
    </row>
    <row r="13" spans="1:21" ht="12" customHeight="1" thickBot="1">
      <c r="A13" s="2433"/>
      <c r="B13" s="2618"/>
      <c r="C13" s="2399"/>
      <c r="D13" s="2576"/>
      <c r="E13" s="2537"/>
      <c r="F13" s="2405"/>
      <c r="G13" s="653" t="s">
        <v>9</v>
      </c>
      <c r="H13" s="651" t="s">
        <v>10</v>
      </c>
      <c r="I13" s="651" t="s">
        <v>11</v>
      </c>
      <c r="J13" s="651" t="s">
        <v>12</v>
      </c>
      <c r="K13" s="651" t="s">
        <v>32</v>
      </c>
      <c r="L13" s="2585"/>
      <c r="M13" s="2609"/>
      <c r="N13" s="652" t="s">
        <v>9</v>
      </c>
      <c r="O13" s="651" t="s">
        <v>10</v>
      </c>
      <c r="P13" s="651" t="s">
        <v>11</v>
      </c>
      <c r="Q13" s="651" t="s">
        <v>12</v>
      </c>
      <c r="R13" s="651" t="s">
        <v>32</v>
      </c>
      <c r="S13" s="2578"/>
      <c r="T13" s="2613"/>
      <c r="U13" s="156"/>
    </row>
    <row r="14" spans="1:21" ht="15">
      <c r="A14" s="2624" t="s">
        <v>13</v>
      </c>
      <c r="B14" s="648">
        <v>1</v>
      </c>
      <c r="C14" s="1197" t="s">
        <v>471</v>
      </c>
      <c r="D14" s="1205" t="s">
        <v>470</v>
      </c>
      <c r="E14" s="648"/>
      <c r="F14" s="650"/>
      <c r="G14" s="1196">
        <v>2</v>
      </c>
      <c r="H14" s="1195">
        <v>2</v>
      </c>
      <c r="I14" s="1195" t="s">
        <v>442</v>
      </c>
      <c r="J14" s="1195" t="s">
        <v>442</v>
      </c>
      <c r="K14" s="648"/>
      <c r="L14" s="1194" t="s">
        <v>15</v>
      </c>
      <c r="M14" s="1193">
        <v>6</v>
      </c>
      <c r="N14" s="649"/>
      <c r="O14" s="648"/>
      <c r="P14" s="648"/>
      <c r="Q14" s="648"/>
      <c r="R14" s="648"/>
      <c r="S14" s="647"/>
      <c r="T14" s="646"/>
      <c r="U14" s="156"/>
    </row>
    <row r="15" spans="1:21" ht="24">
      <c r="A15" s="2466"/>
      <c r="B15" s="635">
        <v>2</v>
      </c>
      <c r="C15" s="1191" t="s">
        <v>469</v>
      </c>
      <c r="D15" s="1198" t="s">
        <v>468</v>
      </c>
      <c r="E15" s="635"/>
      <c r="F15" s="637"/>
      <c r="G15" s="1192">
        <v>2</v>
      </c>
      <c r="H15" s="1189" t="s">
        <v>442</v>
      </c>
      <c r="I15" s="1189">
        <v>1</v>
      </c>
      <c r="J15" s="1189" t="s">
        <v>442</v>
      </c>
      <c r="K15" s="635"/>
      <c r="L15" s="1188" t="s">
        <v>15</v>
      </c>
      <c r="M15" s="1187">
        <v>6</v>
      </c>
      <c r="N15" s="643"/>
      <c r="O15" s="635"/>
      <c r="P15" s="635"/>
      <c r="Q15" s="635"/>
      <c r="R15" s="635"/>
      <c r="S15" s="634"/>
      <c r="T15" s="633"/>
      <c r="U15" s="156"/>
    </row>
    <row r="16" spans="1:21" ht="24">
      <c r="A16" s="2466"/>
      <c r="B16" s="635">
        <v>3</v>
      </c>
      <c r="C16" s="1191" t="s">
        <v>467</v>
      </c>
      <c r="D16" s="1198" t="s">
        <v>466</v>
      </c>
      <c r="E16" s="645"/>
      <c r="F16" s="644"/>
      <c r="G16" s="1192">
        <v>2</v>
      </c>
      <c r="H16" s="1189">
        <v>2</v>
      </c>
      <c r="I16" s="1189" t="s">
        <v>442</v>
      </c>
      <c r="J16" s="1189" t="s">
        <v>442</v>
      </c>
      <c r="K16" s="635"/>
      <c r="L16" s="1188" t="s">
        <v>15</v>
      </c>
      <c r="M16" s="1187">
        <v>6</v>
      </c>
      <c r="N16" s="643"/>
      <c r="O16" s="635"/>
      <c r="P16" s="635"/>
      <c r="Q16" s="635"/>
      <c r="R16" s="635"/>
      <c r="S16" s="634"/>
      <c r="T16" s="633"/>
      <c r="U16" s="156"/>
    </row>
    <row r="17" spans="1:21" ht="14.25" customHeight="1">
      <c r="A17" s="2466"/>
      <c r="B17" s="635">
        <v>4</v>
      </c>
      <c r="C17" s="1191" t="s">
        <v>652</v>
      </c>
      <c r="D17" s="1198" t="s">
        <v>672</v>
      </c>
      <c r="E17" s="645"/>
      <c r="F17" s="644"/>
      <c r="G17" s="1192">
        <v>2</v>
      </c>
      <c r="H17" s="1189" t="s">
        <v>442</v>
      </c>
      <c r="I17" s="1189">
        <v>1</v>
      </c>
      <c r="J17" s="1189" t="s">
        <v>442</v>
      </c>
      <c r="K17" s="635"/>
      <c r="L17" s="1188" t="s">
        <v>15</v>
      </c>
      <c r="M17" s="1187">
        <v>6</v>
      </c>
      <c r="N17" s="643"/>
      <c r="O17" s="635"/>
      <c r="P17" s="635"/>
      <c r="Q17" s="635"/>
      <c r="R17" s="635"/>
      <c r="S17" s="634"/>
      <c r="T17" s="633"/>
      <c r="U17" s="156"/>
    </row>
    <row r="18" spans="1:21" ht="15" customHeight="1">
      <c r="A18" s="2466"/>
      <c r="B18" s="635">
        <v>5</v>
      </c>
      <c r="C18" s="1191" t="s">
        <v>914</v>
      </c>
      <c r="D18" s="1198" t="s">
        <v>673</v>
      </c>
      <c r="E18" s="635"/>
      <c r="F18" s="637"/>
      <c r="G18" s="636">
        <v>2</v>
      </c>
      <c r="H18" s="635">
        <v>2</v>
      </c>
      <c r="I18" s="635" t="s">
        <v>442</v>
      </c>
      <c r="J18" s="635" t="s">
        <v>442</v>
      </c>
      <c r="K18" s="635"/>
      <c r="L18" s="634" t="s">
        <v>15</v>
      </c>
      <c r="M18" s="633">
        <v>6</v>
      </c>
      <c r="N18" s="1190"/>
      <c r="O18" s="1189"/>
      <c r="P18" s="1189"/>
      <c r="Q18" s="1189"/>
      <c r="R18" s="635"/>
      <c r="S18" s="1188"/>
      <c r="T18" s="1187"/>
      <c r="U18" s="156"/>
    </row>
    <row r="19" spans="1:21" ht="23.25" customHeight="1">
      <c r="A19" s="2466"/>
      <c r="B19" s="635">
        <v>6</v>
      </c>
      <c r="C19" s="1191" t="s">
        <v>721</v>
      </c>
      <c r="D19" s="1198" t="s">
        <v>465</v>
      </c>
      <c r="E19" s="635"/>
      <c r="F19" s="637"/>
      <c r="G19" s="636"/>
      <c r="H19" s="635"/>
      <c r="I19" s="635"/>
      <c r="J19" s="635"/>
      <c r="K19" s="635"/>
      <c r="L19" s="634"/>
      <c r="M19" s="633"/>
      <c r="N19" s="1190">
        <v>2</v>
      </c>
      <c r="O19" s="1189" t="s">
        <v>442</v>
      </c>
      <c r="P19" s="1204">
        <v>0.5</v>
      </c>
      <c r="Q19" s="1204">
        <v>0.5</v>
      </c>
      <c r="R19" s="635"/>
      <c r="S19" s="1188" t="s">
        <v>15</v>
      </c>
      <c r="T19" s="1187">
        <v>7</v>
      </c>
      <c r="U19" s="156"/>
    </row>
    <row r="20" spans="1:21" ht="29.25" customHeight="1">
      <c r="A20" s="2466"/>
      <c r="B20" s="635">
        <v>7</v>
      </c>
      <c r="C20" s="1191" t="s">
        <v>464</v>
      </c>
      <c r="D20" s="1198" t="s">
        <v>463</v>
      </c>
      <c r="E20" s="635"/>
      <c r="F20" s="637"/>
      <c r="G20" s="636"/>
      <c r="H20" s="635"/>
      <c r="I20" s="635"/>
      <c r="J20" s="635"/>
      <c r="K20" s="635"/>
      <c r="L20" s="634"/>
      <c r="M20" s="633"/>
      <c r="N20" s="1190">
        <v>2</v>
      </c>
      <c r="O20" s="1189" t="s">
        <v>442</v>
      </c>
      <c r="P20" s="1189">
        <v>2</v>
      </c>
      <c r="Q20" s="1189" t="s">
        <v>442</v>
      </c>
      <c r="R20" s="1189"/>
      <c r="S20" s="1188" t="s">
        <v>15</v>
      </c>
      <c r="T20" s="1187">
        <v>8</v>
      </c>
      <c r="U20" s="156"/>
    </row>
    <row r="21" spans="1:21" ht="24">
      <c r="A21" s="2466"/>
      <c r="B21" s="638">
        <v>8</v>
      </c>
      <c r="C21" s="1203" t="s">
        <v>462</v>
      </c>
      <c r="D21" s="1198" t="s">
        <v>674</v>
      </c>
      <c r="E21" s="638"/>
      <c r="F21" s="642"/>
      <c r="G21" s="641"/>
      <c r="H21" s="638"/>
      <c r="I21" s="638"/>
      <c r="J21" s="638"/>
      <c r="K21" s="638"/>
      <c r="L21" s="640"/>
      <c r="M21" s="639"/>
      <c r="N21" s="1202">
        <v>2</v>
      </c>
      <c r="O21" s="1201" t="s">
        <v>442</v>
      </c>
      <c r="P21" s="1201">
        <v>2</v>
      </c>
      <c r="Q21" s="1201" t="s">
        <v>442</v>
      </c>
      <c r="R21" s="1201"/>
      <c r="S21" s="1200" t="s">
        <v>15</v>
      </c>
      <c r="T21" s="1199">
        <v>8</v>
      </c>
      <c r="U21" s="156"/>
    </row>
    <row r="22" spans="1:21" ht="15" customHeight="1">
      <c r="A22" s="2625" t="s">
        <v>51</v>
      </c>
      <c r="B22" s="2603">
        <v>9</v>
      </c>
      <c r="C22" s="1191" t="s">
        <v>461</v>
      </c>
      <c r="D22" s="1198" t="s">
        <v>473</v>
      </c>
      <c r="E22" s="635"/>
      <c r="F22" s="637"/>
      <c r="G22" s="636"/>
      <c r="H22" s="635"/>
      <c r="I22" s="635"/>
      <c r="J22" s="635"/>
      <c r="K22" s="635"/>
      <c r="L22" s="634"/>
      <c r="M22" s="633"/>
      <c r="N22" s="2605">
        <v>2</v>
      </c>
      <c r="O22" s="2607">
        <v>1</v>
      </c>
      <c r="P22" s="2607"/>
      <c r="Q22" s="2607" t="s">
        <v>442</v>
      </c>
      <c r="R22" s="2593"/>
      <c r="S22" s="2595" t="s">
        <v>15</v>
      </c>
      <c r="T22" s="2597">
        <v>7</v>
      </c>
      <c r="U22" s="156"/>
    </row>
    <row r="23" spans="1:21" ht="15" customHeight="1">
      <c r="A23" s="2500"/>
      <c r="B23" s="2604"/>
      <c r="C23" s="1191" t="s">
        <v>360</v>
      </c>
      <c r="D23" s="1198" t="s">
        <v>474</v>
      </c>
      <c r="E23" s="635"/>
      <c r="F23" s="637"/>
      <c r="G23" s="636"/>
      <c r="H23" s="635"/>
      <c r="I23" s="635"/>
      <c r="J23" s="635"/>
      <c r="K23" s="635"/>
      <c r="L23" s="634"/>
      <c r="M23" s="633"/>
      <c r="N23" s="2606"/>
      <c r="O23" s="2607"/>
      <c r="P23" s="2607"/>
      <c r="Q23" s="2607"/>
      <c r="R23" s="2594"/>
      <c r="S23" s="2596"/>
      <c r="T23" s="2598"/>
      <c r="U23" s="156"/>
    </row>
    <row r="24" spans="1:21" ht="15.75" thickBot="1">
      <c r="A24" s="555" t="s">
        <v>25</v>
      </c>
      <c r="B24" s="625">
        <v>10</v>
      </c>
      <c r="C24" s="631" t="s">
        <v>460</v>
      </c>
      <c r="D24" s="509" t="s">
        <v>459</v>
      </c>
      <c r="E24" s="625"/>
      <c r="F24" s="630"/>
      <c r="G24" s="629"/>
      <c r="H24" s="625"/>
      <c r="I24" s="625">
        <v>2</v>
      </c>
      <c r="J24" s="625"/>
      <c r="K24" s="625"/>
      <c r="L24" s="628" t="s">
        <v>9</v>
      </c>
      <c r="M24" s="627">
        <v>2</v>
      </c>
      <c r="N24" s="626"/>
      <c r="O24" s="625"/>
      <c r="P24" s="625">
        <v>2</v>
      </c>
      <c r="Q24" s="625"/>
      <c r="R24" s="625"/>
      <c r="S24" s="1186" t="s">
        <v>9</v>
      </c>
      <c r="T24" s="1185">
        <v>2</v>
      </c>
      <c r="U24" s="156"/>
    </row>
    <row r="25" spans="1:21" ht="15">
      <c r="A25" s="2433"/>
      <c r="B25" s="2439"/>
      <c r="C25" s="2444" t="s">
        <v>38</v>
      </c>
      <c r="D25" s="2445"/>
      <c r="E25" s="2445"/>
      <c r="F25" s="2445"/>
      <c r="G25" s="580">
        <f>SUM(G14:G23)</f>
        <v>10</v>
      </c>
      <c r="H25" s="579">
        <f>SUM(H14:H18)</f>
        <v>6</v>
      </c>
      <c r="I25" s="579">
        <f>SUM(I14:I18)</f>
        <v>2</v>
      </c>
      <c r="J25" s="579">
        <f>SUM(J14:J18)</f>
        <v>0</v>
      </c>
      <c r="K25" s="579">
        <f>SUM(K14:K18)</f>
        <v>0</v>
      </c>
      <c r="L25" s="624" t="s">
        <v>377</v>
      </c>
      <c r="M25" s="2591">
        <f>SUM(M14:M18)</f>
        <v>30</v>
      </c>
      <c r="N25" s="502">
        <f>SUM(N14:N24)</f>
        <v>8</v>
      </c>
      <c r="O25" s="579">
        <f>SUM(O14:O24)</f>
        <v>1</v>
      </c>
      <c r="P25" s="579">
        <f>SUM(P14:P23)</f>
        <v>4.5</v>
      </c>
      <c r="Q25" s="579">
        <f>SUM(Q14:Q24)</f>
        <v>0.5</v>
      </c>
      <c r="R25" s="579">
        <f>SUM(R14:R24)</f>
        <v>0</v>
      </c>
      <c r="S25" s="583" t="s">
        <v>26</v>
      </c>
      <c r="T25" s="2551">
        <f>SUM(T18:T23)</f>
        <v>30</v>
      </c>
      <c r="U25" s="156"/>
    </row>
    <row r="26" spans="1:21" ht="12" customHeight="1" thickBot="1">
      <c r="A26" s="2448"/>
      <c r="B26" s="2439"/>
      <c r="C26" s="2446"/>
      <c r="D26" s="2447"/>
      <c r="E26" s="2447"/>
      <c r="F26" s="2447"/>
      <c r="G26" s="2565">
        <f>SUM(G25:K25)</f>
        <v>18</v>
      </c>
      <c r="H26" s="2566"/>
      <c r="I26" s="2566"/>
      <c r="J26" s="2566"/>
      <c r="K26" s="2567"/>
      <c r="L26" s="545"/>
      <c r="M26" s="2592"/>
      <c r="N26" s="2566">
        <f>SUM(N25:R25)</f>
        <v>14</v>
      </c>
      <c r="O26" s="2566"/>
      <c r="P26" s="2566"/>
      <c r="Q26" s="2566"/>
      <c r="R26" s="2567"/>
      <c r="S26" s="498"/>
      <c r="T26" s="2552"/>
      <c r="U26" s="156"/>
    </row>
    <row r="27" spans="5:21" ht="20.25" customHeight="1">
      <c r="E27" s="1172"/>
      <c r="U27" s="156"/>
    </row>
    <row r="28" spans="1:21" ht="15.75" thickBot="1">
      <c r="A28" s="163" t="s">
        <v>940</v>
      </c>
      <c r="E28" s="1172"/>
      <c r="U28" s="156"/>
    </row>
    <row r="29" spans="1:21" ht="10.5" customHeight="1">
      <c r="A29" s="2433"/>
      <c r="B29" s="2616" t="s">
        <v>33</v>
      </c>
      <c r="C29" s="2397" t="s">
        <v>5</v>
      </c>
      <c r="D29" s="2574" t="s">
        <v>197</v>
      </c>
      <c r="E29" s="2397" t="s">
        <v>209</v>
      </c>
      <c r="F29" s="2403" t="s">
        <v>39</v>
      </c>
      <c r="G29" s="2619" t="s">
        <v>6</v>
      </c>
      <c r="H29" s="2620"/>
      <c r="I29" s="2620"/>
      <c r="J29" s="2620"/>
      <c r="K29" s="2620"/>
      <c r="L29" s="2620"/>
      <c r="M29" s="2621"/>
      <c r="N29" s="2622" t="s">
        <v>7</v>
      </c>
      <c r="O29" s="2620"/>
      <c r="P29" s="2620"/>
      <c r="Q29" s="2620"/>
      <c r="R29" s="2620"/>
      <c r="S29" s="2620"/>
      <c r="T29" s="2621"/>
      <c r="U29" s="156"/>
    </row>
    <row r="30" spans="1:21" ht="10.5" customHeight="1">
      <c r="A30" s="2433"/>
      <c r="B30" s="2617"/>
      <c r="C30" s="2398"/>
      <c r="D30" s="2575"/>
      <c r="E30" s="2536"/>
      <c r="F30" s="2404"/>
      <c r="G30" s="2623" t="s">
        <v>31</v>
      </c>
      <c r="H30" s="2611"/>
      <c r="I30" s="2611"/>
      <c r="J30" s="2611"/>
      <c r="K30" s="2611"/>
      <c r="L30" s="2584" t="s">
        <v>40</v>
      </c>
      <c r="M30" s="2608" t="s">
        <v>8</v>
      </c>
      <c r="N30" s="2610" t="s">
        <v>105</v>
      </c>
      <c r="O30" s="2611"/>
      <c r="P30" s="2611"/>
      <c r="Q30" s="2611"/>
      <c r="R30" s="2611"/>
      <c r="S30" s="2577" t="s">
        <v>40</v>
      </c>
      <c r="T30" s="2612" t="s">
        <v>8</v>
      </c>
      <c r="U30" s="156"/>
    </row>
    <row r="31" spans="1:21" ht="11.25" customHeight="1" thickBot="1">
      <c r="A31" s="2433"/>
      <c r="B31" s="2618"/>
      <c r="C31" s="2399"/>
      <c r="D31" s="2576"/>
      <c r="E31" s="2537"/>
      <c r="F31" s="2405"/>
      <c r="G31" s="653" t="s">
        <v>9</v>
      </c>
      <c r="H31" s="651" t="s">
        <v>10</v>
      </c>
      <c r="I31" s="651" t="s">
        <v>11</v>
      </c>
      <c r="J31" s="651" t="s">
        <v>12</v>
      </c>
      <c r="K31" s="651" t="s">
        <v>32</v>
      </c>
      <c r="L31" s="2585"/>
      <c r="M31" s="2609"/>
      <c r="N31" s="652" t="s">
        <v>9</v>
      </c>
      <c r="O31" s="651" t="s">
        <v>10</v>
      </c>
      <c r="P31" s="651" t="s">
        <v>11</v>
      </c>
      <c r="Q31" s="651" t="s">
        <v>12</v>
      </c>
      <c r="R31" s="651" t="s">
        <v>32</v>
      </c>
      <c r="S31" s="2578"/>
      <c r="T31" s="2613"/>
      <c r="U31" s="156"/>
    </row>
    <row r="32" spans="1:21" ht="22.5" customHeight="1">
      <c r="A32" s="2614" t="s">
        <v>13</v>
      </c>
      <c r="B32" s="648">
        <v>1</v>
      </c>
      <c r="C32" s="1197" t="s">
        <v>458</v>
      </c>
      <c r="D32" s="1205" t="s">
        <v>457</v>
      </c>
      <c r="E32" s="648"/>
      <c r="F32" s="650"/>
      <c r="G32" s="1196">
        <v>2</v>
      </c>
      <c r="H32" s="1195" t="s">
        <v>442</v>
      </c>
      <c r="I32" s="1195" t="s">
        <v>442</v>
      </c>
      <c r="J32" s="1195">
        <v>2</v>
      </c>
      <c r="K32" s="648"/>
      <c r="L32" s="1194" t="s">
        <v>15</v>
      </c>
      <c r="M32" s="1193">
        <v>9</v>
      </c>
      <c r="N32" s="649"/>
      <c r="O32" s="648"/>
      <c r="P32" s="648"/>
      <c r="Q32" s="648"/>
      <c r="R32" s="648"/>
      <c r="S32" s="647"/>
      <c r="T32" s="646"/>
      <c r="U32" s="156"/>
    </row>
    <row r="33" spans="1:21" ht="24">
      <c r="A33" s="2615"/>
      <c r="B33" s="635">
        <v>2</v>
      </c>
      <c r="C33" s="1191" t="s">
        <v>456</v>
      </c>
      <c r="D33" s="1198" t="s">
        <v>455</v>
      </c>
      <c r="E33" s="635"/>
      <c r="F33" s="637"/>
      <c r="G33" s="1192">
        <v>2</v>
      </c>
      <c r="H33" s="1189" t="s">
        <v>442</v>
      </c>
      <c r="I33" s="1189">
        <v>2</v>
      </c>
      <c r="J33" s="1189" t="s">
        <v>442</v>
      </c>
      <c r="K33" s="635"/>
      <c r="L33" s="1188" t="s">
        <v>15</v>
      </c>
      <c r="M33" s="1187">
        <v>9</v>
      </c>
      <c r="N33" s="643"/>
      <c r="O33" s="635"/>
      <c r="P33" s="635"/>
      <c r="Q33" s="635"/>
      <c r="R33" s="635"/>
      <c r="S33" s="634"/>
      <c r="T33" s="633"/>
      <c r="U33" s="156"/>
    </row>
    <row r="34" spans="1:21" ht="12" customHeight="1">
      <c r="A34" s="2615"/>
      <c r="B34" s="635">
        <v>3</v>
      </c>
      <c r="C34" s="1191" t="s">
        <v>454</v>
      </c>
      <c r="D34" s="1198" t="s">
        <v>453</v>
      </c>
      <c r="E34" s="645"/>
      <c r="F34" s="644"/>
      <c r="G34" s="1192">
        <v>2</v>
      </c>
      <c r="H34" s="1189" t="s">
        <v>442</v>
      </c>
      <c r="I34" s="1189">
        <v>1</v>
      </c>
      <c r="J34" s="1189" t="s">
        <v>442</v>
      </c>
      <c r="K34" s="635"/>
      <c r="L34" s="1188" t="s">
        <v>15</v>
      </c>
      <c r="M34" s="1187">
        <v>6</v>
      </c>
      <c r="N34" s="643"/>
      <c r="O34" s="635"/>
      <c r="P34" s="635"/>
      <c r="Q34" s="635"/>
      <c r="R34" s="635"/>
      <c r="S34" s="634"/>
      <c r="T34" s="633"/>
      <c r="U34" s="156"/>
    </row>
    <row r="35" spans="1:21" ht="14.25" customHeight="1">
      <c r="A35" s="2615"/>
      <c r="B35" s="635">
        <v>4</v>
      </c>
      <c r="C35" s="1191" t="s">
        <v>452</v>
      </c>
      <c r="D35" s="1198" t="s">
        <v>675</v>
      </c>
      <c r="E35" s="645"/>
      <c r="F35" s="644"/>
      <c r="G35" s="1192">
        <v>2</v>
      </c>
      <c r="H35" s="1189">
        <v>1</v>
      </c>
      <c r="I35" s="1189" t="s">
        <v>442</v>
      </c>
      <c r="J35" s="1189" t="s">
        <v>442</v>
      </c>
      <c r="K35" s="635"/>
      <c r="L35" s="1188" t="s">
        <v>15</v>
      </c>
      <c r="M35" s="1187">
        <v>6</v>
      </c>
      <c r="N35" s="643"/>
      <c r="O35" s="635"/>
      <c r="P35" s="635"/>
      <c r="Q35" s="635"/>
      <c r="R35" s="635"/>
      <c r="S35" s="634"/>
      <c r="T35" s="633"/>
      <c r="U35" s="156"/>
    </row>
    <row r="36" spans="1:21" ht="13.5" customHeight="1">
      <c r="A36" s="2615"/>
      <c r="B36" s="635">
        <v>5</v>
      </c>
      <c r="C36" s="1191" t="s">
        <v>913</v>
      </c>
      <c r="D36" s="1198" t="s">
        <v>451</v>
      </c>
      <c r="E36" s="635"/>
      <c r="F36" s="637"/>
      <c r="G36" s="636"/>
      <c r="H36" s="635"/>
      <c r="I36" s="635"/>
      <c r="J36" s="635"/>
      <c r="K36" s="635"/>
      <c r="L36" s="634"/>
      <c r="M36" s="633"/>
      <c r="N36" s="1190"/>
      <c r="O36" s="1189"/>
      <c r="P36" s="1189"/>
      <c r="Q36" s="1189"/>
      <c r="R36" s="635">
        <v>4</v>
      </c>
      <c r="S36" s="195" t="s">
        <v>196</v>
      </c>
      <c r="T36" s="1038" t="s">
        <v>163</v>
      </c>
      <c r="U36" s="156"/>
    </row>
    <row r="37" spans="1:21" ht="24">
      <c r="A37" s="2615"/>
      <c r="B37" s="635">
        <v>6</v>
      </c>
      <c r="C37" s="1191" t="s">
        <v>653</v>
      </c>
      <c r="D37" s="1198" t="s">
        <v>450</v>
      </c>
      <c r="E37" s="635"/>
      <c r="F37" s="637"/>
      <c r="G37" s="636"/>
      <c r="H37" s="635"/>
      <c r="I37" s="635"/>
      <c r="J37" s="635"/>
      <c r="K37" s="635"/>
      <c r="L37" s="634"/>
      <c r="M37" s="633"/>
      <c r="N37" s="1190">
        <v>2</v>
      </c>
      <c r="O37" s="1189">
        <v>1</v>
      </c>
      <c r="P37" s="1204" t="s">
        <v>442</v>
      </c>
      <c r="Q37" s="1204" t="s">
        <v>442</v>
      </c>
      <c r="R37" s="635"/>
      <c r="S37" s="1188" t="s">
        <v>15</v>
      </c>
      <c r="T37" s="1187">
        <v>6</v>
      </c>
      <c r="U37" s="156"/>
    </row>
    <row r="38" spans="1:21" ht="24">
      <c r="A38" s="2615"/>
      <c r="B38" s="635">
        <v>7</v>
      </c>
      <c r="C38" s="1191" t="s">
        <v>449</v>
      </c>
      <c r="D38" s="1198" t="s">
        <v>448</v>
      </c>
      <c r="E38" s="635"/>
      <c r="F38" s="637"/>
      <c r="G38" s="636"/>
      <c r="H38" s="635"/>
      <c r="I38" s="635"/>
      <c r="J38" s="635"/>
      <c r="K38" s="635"/>
      <c r="L38" s="634"/>
      <c r="M38" s="633"/>
      <c r="N38" s="1190">
        <v>2</v>
      </c>
      <c r="O38" s="1189">
        <v>1</v>
      </c>
      <c r="P38" s="1189" t="s">
        <v>442</v>
      </c>
      <c r="Q38" s="1189" t="s">
        <v>442</v>
      </c>
      <c r="R38" s="1189"/>
      <c r="S38" s="1188" t="s">
        <v>15</v>
      </c>
      <c r="T38" s="1187">
        <v>6</v>
      </c>
      <c r="U38" s="156"/>
    </row>
    <row r="39" spans="1:21" ht="23.25" customHeight="1">
      <c r="A39" s="2615"/>
      <c r="B39" s="635">
        <v>8</v>
      </c>
      <c r="C39" s="1203" t="s">
        <v>447</v>
      </c>
      <c r="D39" s="1198" t="s">
        <v>446</v>
      </c>
      <c r="E39" s="638"/>
      <c r="F39" s="642"/>
      <c r="G39" s="641"/>
      <c r="H39" s="638"/>
      <c r="I39" s="638"/>
      <c r="J39" s="638"/>
      <c r="K39" s="638"/>
      <c r="L39" s="640"/>
      <c r="M39" s="639"/>
      <c r="N39" s="1202">
        <v>2</v>
      </c>
      <c r="O39" s="1201">
        <v>1</v>
      </c>
      <c r="P39" s="1201" t="s">
        <v>442</v>
      </c>
      <c r="Q39" s="1201" t="s">
        <v>442</v>
      </c>
      <c r="R39" s="1201"/>
      <c r="S39" s="1200" t="s">
        <v>15</v>
      </c>
      <c r="T39" s="1199">
        <v>6</v>
      </c>
      <c r="U39" s="156"/>
    </row>
    <row r="40" spans="1:21" ht="24">
      <c r="A40" s="2615"/>
      <c r="B40" s="635">
        <v>9</v>
      </c>
      <c r="C40" s="1203" t="s">
        <v>445</v>
      </c>
      <c r="D40" s="1198" t="s">
        <v>676</v>
      </c>
      <c r="E40" s="638"/>
      <c r="F40" s="642"/>
      <c r="G40" s="641"/>
      <c r="H40" s="638"/>
      <c r="I40" s="638"/>
      <c r="J40" s="638"/>
      <c r="K40" s="638"/>
      <c r="L40" s="640"/>
      <c r="M40" s="639"/>
      <c r="N40" s="1202">
        <v>2</v>
      </c>
      <c r="O40" s="1201" t="s">
        <v>442</v>
      </c>
      <c r="P40" s="1201">
        <v>1</v>
      </c>
      <c r="Q40" s="1201" t="s">
        <v>442</v>
      </c>
      <c r="R40" s="1201"/>
      <c r="S40" s="1200" t="s">
        <v>15</v>
      </c>
      <c r="T40" s="1199">
        <v>6</v>
      </c>
      <c r="U40" s="156"/>
    </row>
    <row r="41" spans="1:21" ht="16.5" customHeight="1">
      <c r="A41" s="2601" t="s">
        <v>51</v>
      </c>
      <c r="B41" s="2603">
        <v>10</v>
      </c>
      <c r="C41" s="1191" t="s">
        <v>444</v>
      </c>
      <c r="D41" s="1198" t="s">
        <v>443</v>
      </c>
      <c r="E41" s="635"/>
      <c r="F41" s="637"/>
      <c r="G41" s="636"/>
      <c r="H41" s="635"/>
      <c r="I41" s="635"/>
      <c r="J41" s="635"/>
      <c r="K41" s="635"/>
      <c r="L41" s="634"/>
      <c r="M41" s="633"/>
      <c r="N41" s="2605">
        <v>2</v>
      </c>
      <c r="O41" s="2607">
        <v>1</v>
      </c>
      <c r="P41" s="2607" t="s">
        <v>442</v>
      </c>
      <c r="Q41" s="2607" t="s">
        <v>442</v>
      </c>
      <c r="R41" s="2593"/>
      <c r="S41" s="2595" t="s">
        <v>15</v>
      </c>
      <c r="T41" s="2597">
        <v>6</v>
      </c>
      <c r="U41" s="156"/>
    </row>
    <row r="42" spans="1:21" ht="24">
      <c r="A42" s="2602"/>
      <c r="B42" s="2604"/>
      <c r="C42" s="1191" t="s">
        <v>441</v>
      </c>
      <c r="D42" s="1198" t="s">
        <v>440</v>
      </c>
      <c r="E42" s="635"/>
      <c r="F42" s="637"/>
      <c r="G42" s="636"/>
      <c r="H42" s="635"/>
      <c r="I42" s="635"/>
      <c r="J42" s="635"/>
      <c r="K42" s="635"/>
      <c r="L42" s="634"/>
      <c r="M42" s="633"/>
      <c r="N42" s="2606"/>
      <c r="O42" s="2607"/>
      <c r="P42" s="2607"/>
      <c r="Q42" s="2607"/>
      <c r="R42" s="2594"/>
      <c r="S42" s="2596"/>
      <c r="T42" s="2598"/>
      <c r="U42" s="156"/>
    </row>
    <row r="43" spans="1:21" ht="16.5" customHeight="1" thickBot="1">
      <c r="A43" s="632" t="s">
        <v>25</v>
      </c>
      <c r="B43" s="625">
        <v>11</v>
      </c>
      <c r="C43" s="631" t="s">
        <v>240</v>
      </c>
      <c r="D43" s="509" t="s">
        <v>439</v>
      </c>
      <c r="E43" s="625"/>
      <c r="F43" s="630"/>
      <c r="G43" s="629">
        <v>2</v>
      </c>
      <c r="H43" s="625"/>
      <c r="I43" s="625">
        <v>1</v>
      </c>
      <c r="J43" s="625"/>
      <c r="K43" s="625"/>
      <c r="L43" s="628" t="s">
        <v>9</v>
      </c>
      <c r="M43" s="627">
        <v>3</v>
      </c>
      <c r="N43" s="626"/>
      <c r="O43" s="625"/>
      <c r="P43" s="625"/>
      <c r="Q43" s="625"/>
      <c r="R43" s="625"/>
      <c r="S43" s="1186"/>
      <c r="T43" s="1185"/>
      <c r="U43" s="156"/>
    </row>
    <row r="44" spans="1:21" ht="15">
      <c r="A44" s="2433"/>
      <c r="B44" s="2439"/>
      <c r="C44" s="2444" t="s">
        <v>38</v>
      </c>
      <c r="D44" s="2445"/>
      <c r="E44" s="2445"/>
      <c r="F44" s="2445"/>
      <c r="G44" s="580">
        <f>SUM(G32:G42)</f>
        <v>8</v>
      </c>
      <c r="H44" s="579">
        <f>SUM(H32:H36)</f>
        <v>1</v>
      </c>
      <c r="I44" s="579">
        <f>SUM(I32:I36)</f>
        <v>3</v>
      </c>
      <c r="J44" s="579">
        <f>SUM(J32:J36)</f>
        <v>2</v>
      </c>
      <c r="K44" s="579">
        <f>SUM(K32:K36)</f>
        <v>0</v>
      </c>
      <c r="L44" s="624" t="s">
        <v>26</v>
      </c>
      <c r="M44" s="2591">
        <f>SUM(M32:M35)</f>
        <v>30</v>
      </c>
      <c r="N44" s="502">
        <f>SUM(N32:N43)</f>
        <v>10</v>
      </c>
      <c r="O44" s="579">
        <f>SUM(O32:O43)</f>
        <v>4</v>
      </c>
      <c r="P44" s="579">
        <f>SUM(P32:P42)</f>
        <v>1</v>
      </c>
      <c r="Q44" s="579">
        <f>SUM(Q32:Q43)</f>
        <v>0</v>
      </c>
      <c r="R44" s="579">
        <f>SUM(R32:R43)</f>
        <v>4</v>
      </c>
      <c r="S44" s="583" t="s">
        <v>377</v>
      </c>
      <c r="T44" s="2599">
        <f>SUM(T37:T42)</f>
        <v>30</v>
      </c>
      <c r="U44" s="156"/>
    </row>
    <row r="45" spans="1:21" ht="13.5" customHeight="1" thickBot="1">
      <c r="A45" s="2448"/>
      <c r="B45" s="2439"/>
      <c r="C45" s="2446"/>
      <c r="D45" s="2447"/>
      <c r="E45" s="2447"/>
      <c r="F45" s="2447"/>
      <c r="G45" s="2565">
        <v>14</v>
      </c>
      <c r="H45" s="2566"/>
      <c r="I45" s="2566"/>
      <c r="J45" s="2566"/>
      <c r="K45" s="2567"/>
      <c r="L45" s="545"/>
      <c r="M45" s="2592"/>
      <c r="N45" s="2566">
        <v>15</v>
      </c>
      <c r="O45" s="2566"/>
      <c r="P45" s="2566"/>
      <c r="Q45" s="2566"/>
      <c r="R45" s="2567"/>
      <c r="S45" s="498"/>
      <c r="T45" s="2600"/>
      <c r="U45" s="156"/>
    </row>
    <row r="46" spans="3:21" ht="15">
      <c r="C46" s="162" t="s">
        <v>34</v>
      </c>
      <c r="D46" s="496"/>
      <c r="E46" s="162"/>
      <c r="F46" s="163"/>
      <c r="G46" s="494"/>
      <c r="H46" s="494"/>
      <c r="I46" s="494"/>
      <c r="J46" s="494"/>
      <c r="K46" s="494"/>
      <c r="L46" s="494"/>
      <c r="M46" s="494"/>
      <c r="N46" s="494"/>
      <c r="O46" s="494" t="s">
        <v>35</v>
      </c>
      <c r="U46" s="156"/>
    </row>
    <row r="47" spans="3:21" ht="15">
      <c r="C47" s="1172" t="s">
        <v>37</v>
      </c>
      <c r="E47" s="1172"/>
      <c r="O47" s="491" t="s">
        <v>36</v>
      </c>
      <c r="U47" s="156"/>
    </row>
  </sheetData>
  <sheetProtection/>
  <mergeCells count="62">
    <mergeCell ref="A11:A13"/>
    <mergeCell ref="B11:B13"/>
    <mergeCell ref="C11:C13"/>
    <mergeCell ref="D11:D13"/>
    <mergeCell ref="E11:E13"/>
    <mergeCell ref="F11:F13"/>
    <mergeCell ref="G11:M11"/>
    <mergeCell ref="N11:T11"/>
    <mergeCell ref="G12:K12"/>
    <mergeCell ref="L12:L13"/>
    <mergeCell ref="M12:M13"/>
    <mergeCell ref="N12:R12"/>
    <mergeCell ref="S12:S13"/>
    <mergeCell ref="T12:T13"/>
    <mergeCell ref="A14:A21"/>
    <mergeCell ref="A22:A23"/>
    <mergeCell ref="B22:B23"/>
    <mergeCell ref="N22:N23"/>
    <mergeCell ref="O22:O23"/>
    <mergeCell ref="P22:P23"/>
    <mergeCell ref="Q22:Q23"/>
    <mergeCell ref="R22:R23"/>
    <mergeCell ref="S22:S23"/>
    <mergeCell ref="T22:T23"/>
    <mergeCell ref="A25:A26"/>
    <mergeCell ref="B25:B26"/>
    <mergeCell ref="C25:F26"/>
    <mergeCell ref="M25:M26"/>
    <mergeCell ref="T25:T26"/>
    <mergeCell ref="G26:K26"/>
    <mergeCell ref="N26:R26"/>
    <mergeCell ref="A29:A31"/>
    <mergeCell ref="B29:B31"/>
    <mergeCell ref="C29:C31"/>
    <mergeCell ref="D29:D31"/>
    <mergeCell ref="E29:E31"/>
    <mergeCell ref="F29:F31"/>
    <mergeCell ref="G29:M29"/>
    <mergeCell ref="N29:T29"/>
    <mergeCell ref="G30:K30"/>
    <mergeCell ref="L30:L31"/>
    <mergeCell ref="M30:M31"/>
    <mergeCell ref="N30:R30"/>
    <mergeCell ref="S30:S31"/>
    <mergeCell ref="T30:T31"/>
    <mergeCell ref="A32:A40"/>
    <mergeCell ref="A41:A42"/>
    <mergeCell ref="B41:B42"/>
    <mergeCell ref="N41:N42"/>
    <mergeCell ref="O41:O42"/>
    <mergeCell ref="P41:P42"/>
    <mergeCell ref="Q41:Q42"/>
    <mergeCell ref="R41:R42"/>
    <mergeCell ref="S41:S42"/>
    <mergeCell ref="T41:T42"/>
    <mergeCell ref="A44:A45"/>
    <mergeCell ref="B44:B45"/>
    <mergeCell ref="C44:F45"/>
    <mergeCell ref="M44:M45"/>
    <mergeCell ref="T44:T45"/>
    <mergeCell ref="G45:K45"/>
    <mergeCell ref="N45:R45"/>
  </mergeCells>
  <printOptions/>
  <pageMargins left="0.25" right="0" top="0" bottom="0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48"/>
  <sheetViews>
    <sheetView zoomScale="85" zoomScaleNormal="85" zoomScalePageLayoutView="0" workbookViewId="0" topLeftCell="A5">
      <selection activeCell="C20" sqref="C20"/>
    </sheetView>
  </sheetViews>
  <sheetFormatPr defaultColWidth="9.140625" defaultRowHeight="12.75"/>
  <cols>
    <col min="1" max="1" width="3.8515625" style="156" customWidth="1"/>
    <col min="2" max="2" width="3.421875" style="156" customWidth="1"/>
    <col min="3" max="3" width="30.00390625" style="490" customWidth="1"/>
    <col min="4" max="4" width="12.7109375" style="492" customWidth="1"/>
    <col min="5" max="5" width="3.8515625" style="490" hidden="1" customWidth="1"/>
    <col min="6" max="6" width="0" style="490" hidden="1" customWidth="1"/>
    <col min="7" max="10" width="3.421875" style="491" customWidth="1"/>
    <col min="11" max="11" width="3.140625" style="351" customWidth="1"/>
    <col min="12" max="12" width="4.00390625" style="491" customWidth="1"/>
    <col min="13" max="17" width="3.421875" style="491" customWidth="1"/>
    <col min="18" max="18" width="3.28125" style="351" customWidth="1"/>
    <col min="19" max="19" width="4.00390625" style="491" customWidth="1"/>
    <col min="20" max="20" width="3.421875" style="491" customWidth="1"/>
    <col min="21" max="21" width="9.140625" style="490" customWidth="1"/>
    <col min="22" max="16384" width="9.140625" style="156" customWidth="1"/>
  </cols>
  <sheetData>
    <row r="1" spans="1:21" ht="15">
      <c r="A1" s="283" t="s">
        <v>1</v>
      </c>
      <c r="B1" s="281"/>
      <c r="E1" s="493"/>
      <c r="M1" s="671" t="s">
        <v>967</v>
      </c>
      <c r="N1" s="671"/>
      <c r="O1" s="671"/>
      <c r="P1" s="671"/>
      <c r="Q1" s="671"/>
      <c r="R1" s="671"/>
      <c r="S1" s="671"/>
      <c r="T1" s="671"/>
      <c r="U1" s="1129"/>
    </row>
    <row r="2" spans="1:21" ht="15">
      <c r="A2" s="282" t="s">
        <v>0</v>
      </c>
      <c r="B2" s="281"/>
      <c r="E2" s="493"/>
      <c r="M2" s="671"/>
      <c r="N2" s="671"/>
      <c r="O2" s="671"/>
      <c r="P2" s="671"/>
      <c r="Q2" s="671"/>
      <c r="R2" s="671"/>
      <c r="S2" s="671"/>
      <c r="T2" s="671"/>
      <c r="U2" s="1129"/>
    </row>
    <row r="3" spans="1:21" ht="15">
      <c r="A3" s="600" t="s">
        <v>388</v>
      </c>
      <c r="B3" s="281"/>
      <c r="E3" s="493"/>
      <c r="M3" s="671"/>
      <c r="N3" s="671"/>
      <c r="O3" s="671"/>
      <c r="P3" s="671" t="s">
        <v>968</v>
      </c>
      <c r="Q3" s="671"/>
      <c r="R3" s="671"/>
      <c r="S3" s="671"/>
      <c r="T3" s="671"/>
      <c r="U3" s="1129"/>
    </row>
    <row r="4" spans="1:21" ht="15">
      <c r="A4" s="281" t="s">
        <v>815</v>
      </c>
      <c r="B4" s="281"/>
      <c r="E4" s="493"/>
      <c r="M4" s="671" t="s">
        <v>970</v>
      </c>
      <c r="N4" s="671"/>
      <c r="O4" s="671"/>
      <c r="P4" s="671"/>
      <c r="Q4" s="671"/>
      <c r="R4" s="671"/>
      <c r="S4" s="671"/>
      <c r="T4" s="671"/>
      <c r="U4" s="1129"/>
    </row>
    <row r="5" spans="1:21" ht="15">
      <c r="A5" s="281" t="s">
        <v>286</v>
      </c>
      <c r="B5" s="281"/>
      <c r="E5" s="493"/>
      <c r="U5" s="156"/>
    </row>
    <row r="6" spans="1:21" ht="12.75" customHeight="1">
      <c r="A6" s="281" t="s">
        <v>256</v>
      </c>
      <c r="B6" s="281"/>
      <c r="E6" s="493"/>
      <c r="U6" s="156"/>
    </row>
    <row r="7" spans="1:21" ht="12.75" customHeight="1">
      <c r="A7" s="281" t="s">
        <v>728</v>
      </c>
      <c r="B7" s="281"/>
      <c r="E7" s="493"/>
      <c r="U7" s="156"/>
    </row>
    <row r="8" spans="1:21" ht="12" customHeight="1">
      <c r="A8" s="349"/>
      <c r="B8" s="281"/>
      <c r="E8" s="493"/>
      <c r="U8" s="156"/>
    </row>
    <row r="9" spans="5:21" ht="16.5" customHeight="1">
      <c r="E9" s="280" t="s">
        <v>4</v>
      </c>
      <c r="K9" s="750" t="s">
        <v>4</v>
      </c>
      <c r="L9" s="156"/>
      <c r="M9" s="156"/>
      <c r="U9" s="156"/>
    </row>
    <row r="10" spans="1:21" ht="15.75" thickBot="1">
      <c r="A10" s="163" t="s">
        <v>782</v>
      </c>
      <c r="E10" s="493"/>
      <c r="U10" s="156"/>
    </row>
    <row r="11" spans="1:21" ht="10.5" customHeight="1">
      <c r="A11" s="2433"/>
      <c r="B11" s="2394" t="s">
        <v>33</v>
      </c>
      <c r="C11" s="2397" t="s">
        <v>5</v>
      </c>
      <c r="D11" s="2574" t="s">
        <v>197</v>
      </c>
      <c r="E11" s="2397" t="s">
        <v>209</v>
      </c>
      <c r="F11" s="2403" t="s">
        <v>39</v>
      </c>
      <c r="G11" s="2560" t="s">
        <v>6</v>
      </c>
      <c r="H11" s="2561"/>
      <c r="I11" s="2561"/>
      <c r="J11" s="2561"/>
      <c r="K11" s="2561"/>
      <c r="L11" s="2561"/>
      <c r="M11" s="2562"/>
      <c r="N11" s="2568" t="s">
        <v>7</v>
      </c>
      <c r="O11" s="2561"/>
      <c r="P11" s="2561"/>
      <c r="Q11" s="2561"/>
      <c r="R11" s="2561"/>
      <c r="S11" s="2561"/>
      <c r="T11" s="2562"/>
      <c r="U11" s="156"/>
    </row>
    <row r="12" spans="1:21" ht="15">
      <c r="A12" s="2433"/>
      <c r="B12" s="2395"/>
      <c r="C12" s="2398"/>
      <c r="D12" s="2575"/>
      <c r="E12" s="2536"/>
      <c r="F12" s="2404"/>
      <c r="G12" s="2569" t="s">
        <v>31</v>
      </c>
      <c r="H12" s="2570"/>
      <c r="I12" s="2570"/>
      <c r="J12" s="2570"/>
      <c r="K12" s="2570"/>
      <c r="L12" s="2584" t="s">
        <v>40</v>
      </c>
      <c r="M12" s="2586" t="s">
        <v>8</v>
      </c>
      <c r="N12" s="2571" t="s">
        <v>105</v>
      </c>
      <c r="O12" s="2570"/>
      <c r="P12" s="2570"/>
      <c r="Q12" s="2570"/>
      <c r="R12" s="2570"/>
      <c r="S12" s="2577" t="s">
        <v>40</v>
      </c>
      <c r="T12" s="2579" t="s">
        <v>8</v>
      </c>
      <c r="U12" s="156"/>
    </row>
    <row r="13" spans="1:21" ht="12.75" customHeight="1" thickBot="1">
      <c r="A13" s="2433"/>
      <c r="B13" s="2396"/>
      <c r="C13" s="2399"/>
      <c r="D13" s="2576"/>
      <c r="E13" s="2537"/>
      <c r="F13" s="2405"/>
      <c r="G13" s="544" t="s">
        <v>9</v>
      </c>
      <c r="H13" s="542" t="s">
        <v>10</v>
      </c>
      <c r="I13" s="542" t="s">
        <v>11</v>
      </c>
      <c r="J13" s="542" t="s">
        <v>12</v>
      </c>
      <c r="K13" s="541" t="s">
        <v>32</v>
      </c>
      <c r="L13" s="2585"/>
      <c r="M13" s="2587"/>
      <c r="N13" s="543" t="s">
        <v>9</v>
      </c>
      <c r="O13" s="542" t="s">
        <v>10</v>
      </c>
      <c r="P13" s="542" t="s">
        <v>11</v>
      </c>
      <c r="Q13" s="542" t="s">
        <v>12</v>
      </c>
      <c r="R13" s="541" t="s">
        <v>32</v>
      </c>
      <c r="S13" s="2578"/>
      <c r="T13" s="2580"/>
      <c r="U13" s="156"/>
    </row>
    <row r="14" spans="1:21" ht="24">
      <c r="A14" s="2624" t="s">
        <v>13</v>
      </c>
      <c r="B14" s="421">
        <v>1</v>
      </c>
      <c r="C14" s="422" t="s">
        <v>210</v>
      </c>
      <c r="D14" s="437" t="s">
        <v>285</v>
      </c>
      <c r="E14" s="568"/>
      <c r="F14" s="248"/>
      <c r="G14" s="567">
        <v>2</v>
      </c>
      <c r="H14" s="535"/>
      <c r="I14" s="535"/>
      <c r="J14" s="535">
        <v>2</v>
      </c>
      <c r="K14" s="270">
        <v>8</v>
      </c>
      <c r="L14" s="534" t="s">
        <v>9</v>
      </c>
      <c r="M14" s="533">
        <v>7</v>
      </c>
      <c r="N14" s="536"/>
      <c r="O14" s="535"/>
      <c r="P14" s="535"/>
      <c r="Q14" s="535"/>
      <c r="R14" s="270"/>
      <c r="S14" s="534"/>
      <c r="T14" s="533"/>
      <c r="U14" s="156"/>
    </row>
    <row r="15" spans="1:21" ht="15.75" customHeight="1">
      <c r="A15" s="2466"/>
      <c r="B15" s="414">
        <v>2</v>
      </c>
      <c r="C15" s="419" t="s">
        <v>211</v>
      </c>
      <c r="D15" s="431" t="s">
        <v>284</v>
      </c>
      <c r="E15" s="562"/>
      <c r="F15" s="204"/>
      <c r="G15" s="524">
        <v>2</v>
      </c>
      <c r="H15" s="522"/>
      <c r="I15" s="522">
        <v>2</v>
      </c>
      <c r="J15" s="522"/>
      <c r="K15" s="521">
        <v>10</v>
      </c>
      <c r="L15" s="520" t="s">
        <v>15</v>
      </c>
      <c r="M15" s="519">
        <v>8</v>
      </c>
      <c r="N15" s="523"/>
      <c r="O15" s="522"/>
      <c r="P15" s="522"/>
      <c r="Q15" s="522"/>
      <c r="R15" s="521"/>
      <c r="S15" s="520"/>
      <c r="T15" s="519"/>
      <c r="U15" s="156"/>
    </row>
    <row r="16" spans="1:21" ht="15.75" customHeight="1">
      <c r="A16" s="2466"/>
      <c r="B16" s="414">
        <v>3</v>
      </c>
      <c r="C16" s="419" t="s">
        <v>212</v>
      </c>
      <c r="D16" s="431" t="s">
        <v>367</v>
      </c>
      <c r="E16" s="566"/>
      <c r="F16" s="565"/>
      <c r="G16" s="564">
        <v>2</v>
      </c>
      <c r="H16" s="563"/>
      <c r="I16" s="563">
        <v>2</v>
      </c>
      <c r="J16" s="522"/>
      <c r="K16" s="521">
        <v>8</v>
      </c>
      <c r="L16" s="520" t="s">
        <v>15</v>
      </c>
      <c r="M16" s="519">
        <v>7</v>
      </c>
      <c r="N16" s="523"/>
      <c r="O16" s="522"/>
      <c r="P16" s="522"/>
      <c r="Q16" s="522"/>
      <c r="R16" s="521"/>
      <c r="S16" s="520"/>
      <c r="T16" s="519"/>
      <c r="U16" s="156"/>
    </row>
    <row r="17" spans="1:21" ht="24">
      <c r="A17" s="2466"/>
      <c r="B17" s="429">
        <v>4</v>
      </c>
      <c r="C17" s="419" t="s">
        <v>106</v>
      </c>
      <c r="D17" s="431" t="s">
        <v>213</v>
      </c>
      <c r="E17" s="566"/>
      <c r="F17" s="565"/>
      <c r="G17" s="564">
        <v>2</v>
      </c>
      <c r="H17" s="563">
        <v>2</v>
      </c>
      <c r="I17" s="563"/>
      <c r="J17" s="522"/>
      <c r="K17" s="521">
        <v>10</v>
      </c>
      <c r="L17" s="557" t="s">
        <v>15</v>
      </c>
      <c r="M17" s="556">
        <v>8</v>
      </c>
      <c r="N17" s="523"/>
      <c r="O17" s="522"/>
      <c r="P17" s="522"/>
      <c r="Q17" s="522"/>
      <c r="R17" s="521"/>
      <c r="S17" s="520"/>
      <c r="T17" s="519"/>
      <c r="U17" s="156"/>
    </row>
    <row r="18" spans="1:20" ht="15">
      <c r="A18" s="2466"/>
      <c r="B18" s="430">
        <v>5</v>
      </c>
      <c r="C18" s="237" t="s">
        <v>977</v>
      </c>
      <c r="D18" s="431" t="s">
        <v>281</v>
      </c>
      <c r="E18" s="562"/>
      <c r="F18" s="204"/>
      <c r="G18" s="524"/>
      <c r="H18" s="522"/>
      <c r="I18" s="522"/>
      <c r="J18" s="522"/>
      <c r="K18" s="521"/>
      <c r="L18" s="520"/>
      <c r="M18" s="519"/>
      <c r="N18" s="523">
        <v>2</v>
      </c>
      <c r="O18" s="522"/>
      <c r="P18" s="522"/>
      <c r="Q18" s="522">
        <v>2</v>
      </c>
      <c r="R18" s="521">
        <v>8</v>
      </c>
      <c r="S18" s="520" t="s">
        <v>9</v>
      </c>
      <c r="T18" s="519">
        <v>7</v>
      </c>
    </row>
    <row r="19" spans="1:20" ht="24">
      <c r="A19" s="2466"/>
      <c r="B19" s="430">
        <v>6</v>
      </c>
      <c r="C19" s="237" t="s">
        <v>797</v>
      </c>
      <c r="D19" s="431" t="s">
        <v>280</v>
      </c>
      <c r="E19" s="562"/>
      <c r="F19" s="204"/>
      <c r="G19" s="524"/>
      <c r="H19" s="522"/>
      <c r="I19" s="522"/>
      <c r="J19" s="522"/>
      <c r="K19" s="521"/>
      <c r="L19" s="520"/>
      <c r="M19" s="519"/>
      <c r="N19" s="523">
        <v>2</v>
      </c>
      <c r="O19" s="522"/>
      <c r="P19" s="522">
        <v>2</v>
      </c>
      <c r="Q19" s="522"/>
      <c r="R19" s="521">
        <v>10</v>
      </c>
      <c r="S19" s="520" t="s">
        <v>15</v>
      </c>
      <c r="T19" s="519">
        <v>8</v>
      </c>
    </row>
    <row r="20" spans="1:20" ht="24">
      <c r="A20" s="2500"/>
      <c r="B20" s="430">
        <v>7</v>
      </c>
      <c r="C20" s="419" t="s">
        <v>214</v>
      </c>
      <c r="D20" s="431" t="s">
        <v>366</v>
      </c>
      <c r="E20" s="562"/>
      <c r="F20" s="204"/>
      <c r="G20" s="524"/>
      <c r="H20" s="522"/>
      <c r="I20" s="522"/>
      <c r="J20" s="522"/>
      <c r="K20" s="521"/>
      <c r="L20" s="520"/>
      <c r="M20" s="519"/>
      <c r="N20" s="523">
        <v>2</v>
      </c>
      <c r="O20" s="522"/>
      <c r="P20" s="522">
        <v>2</v>
      </c>
      <c r="Q20" s="522"/>
      <c r="R20" s="521">
        <v>10</v>
      </c>
      <c r="S20" s="520" t="s">
        <v>15</v>
      </c>
      <c r="T20" s="519">
        <v>8</v>
      </c>
    </row>
    <row r="21" spans="1:20" ht="24">
      <c r="A21" s="2626" t="s">
        <v>51</v>
      </c>
      <c r="B21" s="2482">
        <v>8</v>
      </c>
      <c r="C21" s="419" t="s">
        <v>107</v>
      </c>
      <c r="D21" s="431" t="s">
        <v>365</v>
      </c>
      <c r="E21" s="561"/>
      <c r="F21" s="203"/>
      <c r="G21" s="560"/>
      <c r="H21" s="559"/>
      <c r="I21" s="559"/>
      <c r="J21" s="559"/>
      <c r="K21" s="558"/>
      <c r="L21" s="557"/>
      <c r="M21" s="556"/>
      <c r="N21" s="2631">
        <v>2</v>
      </c>
      <c r="O21" s="2633"/>
      <c r="P21" s="2633">
        <v>2</v>
      </c>
      <c r="Q21" s="2633"/>
      <c r="R21" s="2639">
        <v>8</v>
      </c>
      <c r="S21" s="2635" t="s">
        <v>15</v>
      </c>
      <c r="T21" s="2636">
        <v>7</v>
      </c>
    </row>
    <row r="22" spans="1:20" ht="17.25" customHeight="1">
      <c r="A22" s="2500"/>
      <c r="B22" s="2502"/>
      <c r="C22" s="419" t="s">
        <v>421</v>
      </c>
      <c r="D22" s="431" t="s">
        <v>364</v>
      </c>
      <c r="E22" s="561"/>
      <c r="F22" s="203"/>
      <c r="G22" s="560"/>
      <c r="H22" s="559"/>
      <c r="I22" s="559"/>
      <c r="J22" s="559"/>
      <c r="K22" s="558"/>
      <c r="L22" s="557"/>
      <c r="M22" s="556"/>
      <c r="N22" s="2632"/>
      <c r="O22" s="2634"/>
      <c r="P22" s="2638"/>
      <c r="Q22" s="2638"/>
      <c r="R22" s="2640"/>
      <c r="S22" s="2634"/>
      <c r="T22" s="2637"/>
    </row>
    <row r="23" spans="1:20" ht="15.75" thickBot="1">
      <c r="A23" s="555" t="s">
        <v>25</v>
      </c>
      <c r="B23" s="427">
        <v>9</v>
      </c>
      <c r="C23" s="265" t="s">
        <v>203</v>
      </c>
      <c r="D23" s="424" t="s">
        <v>475</v>
      </c>
      <c r="E23" s="554"/>
      <c r="F23" s="181"/>
      <c r="G23" s="553"/>
      <c r="H23" s="551"/>
      <c r="I23" s="551">
        <v>2</v>
      </c>
      <c r="J23" s="551"/>
      <c r="K23" s="550">
        <v>1</v>
      </c>
      <c r="L23" s="549" t="s">
        <v>9</v>
      </c>
      <c r="M23" s="548">
        <v>2</v>
      </c>
      <c r="N23" s="552"/>
      <c r="O23" s="551"/>
      <c r="P23" s="551">
        <v>2</v>
      </c>
      <c r="Q23" s="551"/>
      <c r="R23" s="550">
        <v>1</v>
      </c>
      <c r="S23" s="549" t="s">
        <v>9</v>
      </c>
      <c r="T23" s="548">
        <v>2</v>
      </c>
    </row>
    <row r="24" spans="1:20" ht="15">
      <c r="A24" s="2433"/>
      <c r="B24" s="2439"/>
      <c r="C24" s="2442" t="s">
        <v>38</v>
      </c>
      <c r="D24" s="2443"/>
      <c r="E24" s="2443"/>
      <c r="F24" s="2443"/>
      <c r="G24" s="506">
        <f>SUM(G14:G23)</f>
        <v>8</v>
      </c>
      <c r="H24" s="505">
        <f>SUM(H14:H17)</f>
        <v>2</v>
      </c>
      <c r="I24" s="505">
        <f>SUM(I14:I17)</f>
        <v>4</v>
      </c>
      <c r="J24" s="505">
        <f>SUM(J14:J17)</f>
        <v>2</v>
      </c>
      <c r="K24" s="504">
        <f>SUM(K14:K22)</f>
        <v>36</v>
      </c>
      <c r="L24" s="503" t="s">
        <v>99</v>
      </c>
      <c r="M24" s="2629">
        <f>SUM(M14:M17)</f>
        <v>30</v>
      </c>
      <c r="N24" s="547">
        <f>SUM(N14:N23)</f>
        <v>8</v>
      </c>
      <c r="O24" s="505">
        <f>SUM(O14:O23)</f>
        <v>0</v>
      </c>
      <c r="P24" s="505">
        <f>SUM(P14:P22)</f>
        <v>6</v>
      </c>
      <c r="Q24" s="505">
        <f>SUM(Q14:Q23)</f>
        <v>2</v>
      </c>
      <c r="R24" s="504">
        <f>SUM(R14:R22)</f>
        <v>36</v>
      </c>
      <c r="S24" s="546" t="s">
        <v>99</v>
      </c>
      <c r="T24" s="2630">
        <f>SUM(T18:T22)</f>
        <v>30</v>
      </c>
    </row>
    <row r="25" spans="1:20" ht="15.75" thickBot="1">
      <c r="A25" s="2448"/>
      <c r="B25" s="2439"/>
      <c r="C25" s="2446"/>
      <c r="D25" s="2447"/>
      <c r="E25" s="2447"/>
      <c r="F25" s="2447"/>
      <c r="G25" s="2565">
        <f>SUM(G24:K24)-K24</f>
        <v>16</v>
      </c>
      <c r="H25" s="2566"/>
      <c r="I25" s="2566"/>
      <c r="J25" s="2566"/>
      <c r="K25" s="2567"/>
      <c r="L25" s="545" t="s">
        <v>65</v>
      </c>
      <c r="M25" s="2592"/>
      <c r="N25" s="2566">
        <f>SUM(N24:R24)-R24</f>
        <v>16</v>
      </c>
      <c r="O25" s="2566"/>
      <c r="P25" s="2566"/>
      <c r="Q25" s="2566"/>
      <c r="R25" s="2567"/>
      <c r="S25" s="498" t="s">
        <v>65</v>
      </c>
      <c r="T25" s="2552"/>
    </row>
    <row r="26" ht="4.5" customHeight="1">
      <c r="E26" s="493"/>
    </row>
    <row r="27" spans="1:5" ht="12" customHeight="1" thickBot="1">
      <c r="A27" s="163" t="s">
        <v>940</v>
      </c>
      <c r="E27" s="493"/>
    </row>
    <row r="28" spans="1:20" ht="12" customHeight="1">
      <c r="A28" s="2433"/>
      <c r="B28" s="2394" t="s">
        <v>363</v>
      </c>
      <c r="C28" s="2397" t="s">
        <v>5</v>
      </c>
      <c r="D28" s="2574" t="s">
        <v>30</v>
      </c>
      <c r="E28" s="2397" t="s">
        <v>198</v>
      </c>
      <c r="F28" s="2403" t="s">
        <v>39</v>
      </c>
      <c r="G28" s="2560" t="s">
        <v>6</v>
      </c>
      <c r="H28" s="2561"/>
      <c r="I28" s="2561"/>
      <c r="J28" s="2561"/>
      <c r="K28" s="2561"/>
      <c r="L28" s="2561"/>
      <c r="M28" s="2562"/>
      <c r="N28" s="2568" t="s">
        <v>7</v>
      </c>
      <c r="O28" s="2561"/>
      <c r="P28" s="2561"/>
      <c r="Q28" s="2561"/>
      <c r="R28" s="2561"/>
      <c r="S28" s="2561"/>
      <c r="T28" s="2562"/>
    </row>
    <row r="29" spans="1:20" ht="15">
      <c r="A29" s="2433"/>
      <c r="B29" s="2395"/>
      <c r="C29" s="2398"/>
      <c r="D29" s="2575"/>
      <c r="E29" s="2536"/>
      <c r="F29" s="2404"/>
      <c r="G29" s="2569" t="s">
        <v>31</v>
      </c>
      <c r="H29" s="2570"/>
      <c r="I29" s="2570"/>
      <c r="J29" s="2570"/>
      <c r="K29" s="2570"/>
      <c r="L29" s="2558" t="s">
        <v>40</v>
      </c>
      <c r="M29" s="2563" t="s">
        <v>8</v>
      </c>
      <c r="N29" s="2571" t="s">
        <v>105</v>
      </c>
      <c r="O29" s="2570"/>
      <c r="P29" s="2570"/>
      <c r="Q29" s="2570"/>
      <c r="R29" s="2570"/>
      <c r="S29" s="2572" t="s">
        <v>40</v>
      </c>
      <c r="T29" s="2553" t="s">
        <v>8</v>
      </c>
    </row>
    <row r="30" spans="1:20" ht="9" customHeight="1" thickBot="1">
      <c r="A30" s="2433"/>
      <c r="B30" s="2396"/>
      <c r="C30" s="2399"/>
      <c r="D30" s="2576"/>
      <c r="E30" s="2537"/>
      <c r="F30" s="2405"/>
      <c r="G30" s="544" t="s">
        <v>9</v>
      </c>
      <c r="H30" s="542" t="s">
        <v>10</v>
      </c>
      <c r="I30" s="542" t="s">
        <v>11</v>
      </c>
      <c r="J30" s="542" t="s">
        <v>12</v>
      </c>
      <c r="K30" s="541" t="s">
        <v>32</v>
      </c>
      <c r="L30" s="2559"/>
      <c r="M30" s="2564"/>
      <c r="N30" s="543" t="s">
        <v>9</v>
      </c>
      <c r="O30" s="542" t="s">
        <v>10</v>
      </c>
      <c r="P30" s="542" t="s">
        <v>11</v>
      </c>
      <c r="Q30" s="542" t="s">
        <v>12</v>
      </c>
      <c r="R30" s="541" t="s">
        <v>32</v>
      </c>
      <c r="S30" s="2573"/>
      <c r="T30" s="2554"/>
    </row>
    <row r="31" spans="1:21" s="507" customFormat="1" ht="13.5" customHeight="1">
      <c r="A31" s="2557" t="s">
        <v>13</v>
      </c>
      <c r="B31" s="421">
        <v>1</v>
      </c>
      <c r="C31" s="540" t="s">
        <v>362</v>
      </c>
      <c r="D31" s="539" t="s">
        <v>361</v>
      </c>
      <c r="E31" s="421"/>
      <c r="F31" s="436"/>
      <c r="G31" s="538">
        <v>2</v>
      </c>
      <c r="H31" s="537"/>
      <c r="I31" s="537">
        <v>1</v>
      </c>
      <c r="J31" s="537"/>
      <c r="K31" s="270">
        <v>8</v>
      </c>
      <c r="L31" s="1128" t="s">
        <v>9</v>
      </c>
      <c r="M31" s="1127">
        <v>7</v>
      </c>
      <c r="N31" s="536"/>
      <c r="O31" s="535"/>
      <c r="P31" s="535"/>
      <c r="Q31" s="535"/>
      <c r="R31" s="270"/>
      <c r="S31" s="1126"/>
      <c r="T31" s="1125"/>
      <c r="U31" s="508"/>
    </row>
    <row r="32" spans="1:21" s="507" customFormat="1" ht="13.5" customHeight="1">
      <c r="A32" s="2466"/>
      <c r="B32" s="414">
        <v>2</v>
      </c>
      <c r="C32" s="183" t="s">
        <v>360</v>
      </c>
      <c r="D32" s="525" t="s">
        <v>359</v>
      </c>
      <c r="E32" s="414"/>
      <c r="F32" s="416"/>
      <c r="G32" s="532">
        <v>2</v>
      </c>
      <c r="H32" s="530"/>
      <c r="I32" s="530"/>
      <c r="J32" s="530">
        <v>2</v>
      </c>
      <c r="K32" s="521">
        <v>8</v>
      </c>
      <c r="L32" s="1123" t="s">
        <v>15</v>
      </c>
      <c r="M32" s="1122">
        <v>7</v>
      </c>
      <c r="N32" s="523"/>
      <c r="O32" s="522"/>
      <c r="P32" s="522"/>
      <c r="Q32" s="522"/>
      <c r="R32" s="521"/>
      <c r="S32" s="1124"/>
      <c r="T32" s="1120"/>
      <c r="U32" s="508"/>
    </row>
    <row r="33" spans="1:21" s="507" customFormat="1" ht="23.25" customHeight="1">
      <c r="A33" s="2466"/>
      <c r="B33" s="414">
        <v>3</v>
      </c>
      <c r="C33" s="183" t="s">
        <v>358</v>
      </c>
      <c r="D33" s="525" t="s">
        <v>357</v>
      </c>
      <c r="E33" s="414"/>
      <c r="F33" s="416"/>
      <c r="G33" s="532">
        <v>2</v>
      </c>
      <c r="H33" s="530">
        <v>1</v>
      </c>
      <c r="I33" s="530"/>
      <c r="J33" s="530"/>
      <c r="K33" s="521">
        <v>8</v>
      </c>
      <c r="L33" s="1123" t="s">
        <v>15</v>
      </c>
      <c r="M33" s="1122">
        <v>7</v>
      </c>
      <c r="N33" s="523"/>
      <c r="O33" s="522"/>
      <c r="P33" s="522"/>
      <c r="Q33" s="522"/>
      <c r="R33" s="521"/>
      <c r="S33" s="1124"/>
      <c r="T33" s="1120"/>
      <c r="U33" s="508"/>
    </row>
    <row r="34" spans="1:21" s="507" customFormat="1" ht="12" customHeight="1">
      <c r="A34" s="2466"/>
      <c r="B34" s="414">
        <v>4</v>
      </c>
      <c r="C34" s="183" t="s">
        <v>356</v>
      </c>
      <c r="D34" s="525" t="s">
        <v>355</v>
      </c>
      <c r="E34" s="414"/>
      <c r="F34" s="416"/>
      <c r="G34" s="532">
        <v>2</v>
      </c>
      <c r="H34" s="530"/>
      <c r="I34" s="530">
        <v>1</v>
      </c>
      <c r="J34" s="530"/>
      <c r="K34" s="521">
        <v>8</v>
      </c>
      <c r="L34" s="1123" t="s">
        <v>15</v>
      </c>
      <c r="M34" s="1122">
        <v>7</v>
      </c>
      <c r="N34" s="523"/>
      <c r="O34" s="522"/>
      <c r="P34" s="522"/>
      <c r="Q34" s="522"/>
      <c r="R34" s="521"/>
      <c r="S34" s="1124"/>
      <c r="T34" s="1120"/>
      <c r="U34" s="508"/>
    </row>
    <row r="35" spans="1:21" s="507" customFormat="1" ht="27" customHeight="1">
      <c r="A35" s="2466"/>
      <c r="B35" s="414">
        <v>5</v>
      </c>
      <c r="C35" s="183" t="s">
        <v>354</v>
      </c>
      <c r="D35" s="525" t="s">
        <v>353</v>
      </c>
      <c r="E35" s="414"/>
      <c r="F35" s="416"/>
      <c r="G35" s="524"/>
      <c r="H35" s="522"/>
      <c r="I35" s="522"/>
      <c r="J35" s="522"/>
      <c r="K35" s="521"/>
      <c r="L35" s="1124"/>
      <c r="M35" s="1120"/>
      <c r="N35" s="531">
        <v>2</v>
      </c>
      <c r="O35" s="530"/>
      <c r="P35" s="530">
        <v>1</v>
      </c>
      <c r="Q35" s="530"/>
      <c r="R35" s="521">
        <v>7</v>
      </c>
      <c r="S35" s="1123" t="s">
        <v>15</v>
      </c>
      <c r="T35" s="1122">
        <v>6</v>
      </c>
      <c r="U35" s="508"/>
    </row>
    <row r="36" spans="1:21" s="507" customFormat="1" ht="22.5" customHeight="1">
      <c r="A36" s="2466"/>
      <c r="B36" s="414">
        <v>6</v>
      </c>
      <c r="C36" s="183" t="s">
        <v>352</v>
      </c>
      <c r="D36" s="525" t="s">
        <v>351</v>
      </c>
      <c r="E36" s="414"/>
      <c r="F36" s="416"/>
      <c r="G36" s="524"/>
      <c r="H36" s="522"/>
      <c r="I36" s="522"/>
      <c r="J36" s="522"/>
      <c r="K36" s="521"/>
      <c r="L36" s="1124"/>
      <c r="M36" s="1120"/>
      <c r="N36" s="531">
        <v>2</v>
      </c>
      <c r="O36" s="530">
        <v>1</v>
      </c>
      <c r="P36" s="530"/>
      <c r="Q36" s="530"/>
      <c r="R36" s="521">
        <v>8</v>
      </c>
      <c r="S36" s="1123" t="s">
        <v>15</v>
      </c>
      <c r="T36" s="1122">
        <v>8</v>
      </c>
      <c r="U36" s="508"/>
    </row>
    <row r="37" spans="1:21" s="507" customFormat="1" ht="17.25" customHeight="1">
      <c r="A37" s="2466"/>
      <c r="B37" s="414">
        <v>7</v>
      </c>
      <c r="C37" s="183" t="s">
        <v>350</v>
      </c>
      <c r="D37" s="525" t="s">
        <v>349</v>
      </c>
      <c r="E37" s="414"/>
      <c r="F37" s="416"/>
      <c r="G37" s="524"/>
      <c r="H37" s="522"/>
      <c r="I37" s="522"/>
      <c r="J37" s="522"/>
      <c r="K37" s="521"/>
      <c r="L37" s="1124"/>
      <c r="M37" s="1120"/>
      <c r="N37" s="531">
        <v>2</v>
      </c>
      <c r="O37" s="530">
        <v>2</v>
      </c>
      <c r="P37" s="530"/>
      <c r="Q37" s="530"/>
      <c r="R37" s="521">
        <v>8</v>
      </c>
      <c r="S37" s="1123" t="s">
        <v>15</v>
      </c>
      <c r="T37" s="1122">
        <v>7</v>
      </c>
      <c r="U37" s="508"/>
    </row>
    <row r="38" spans="1:21" s="507" customFormat="1" ht="21.75" customHeight="1">
      <c r="A38" s="2500"/>
      <c r="B38" s="429">
        <v>8</v>
      </c>
      <c r="C38" s="529" t="s">
        <v>793</v>
      </c>
      <c r="D38" s="528" t="s">
        <v>348</v>
      </c>
      <c r="E38" s="429"/>
      <c r="F38" s="428"/>
      <c r="G38" s="527"/>
      <c r="H38" s="522"/>
      <c r="I38" s="526"/>
      <c r="J38" s="522">
        <v>2</v>
      </c>
      <c r="K38" s="521">
        <v>1</v>
      </c>
      <c r="L38" s="1121" t="s">
        <v>239</v>
      </c>
      <c r="M38" s="1120">
        <v>2</v>
      </c>
      <c r="N38" s="523"/>
      <c r="O38" s="522"/>
      <c r="P38" s="522"/>
      <c r="Q38" s="522">
        <v>2</v>
      </c>
      <c r="R38" s="521">
        <v>2</v>
      </c>
      <c r="S38" s="1121" t="s">
        <v>239</v>
      </c>
      <c r="T38" s="1120">
        <v>2</v>
      </c>
      <c r="U38" s="508"/>
    </row>
    <row r="39" spans="1:21" s="507" customFormat="1" ht="24.75" customHeight="1">
      <c r="A39" s="2648" t="s">
        <v>51</v>
      </c>
      <c r="B39" s="2650">
        <v>9</v>
      </c>
      <c r="C39" s="183" t="s">
        <v>347</v>
      </c>
      <c r="D39" s="525" t="s">
        <v>346</v>
      </c>
      <c r="E39" s="414"/>
      <c r="F39" s="416"/>
      <c r="G39" s="2641"/>
      <c r="H39" s="2627"/>
      <c r="I39" s="2627"/>
      <c r="J39" s="2627"/>
      <c r="K39" s="2646"/>
      <c r="L39" s="2644"/>
      <c r="M39" s="2628"/>
      <c r="N39" s="2645">
        <v>2</v>
      </c>
      <c r="O39" s="2627"/>
      <c r="P39" s="2627">
        <v>1</v>
      </c>
      <c r="Q39" s="2627"/>
      <c r="R39" s="2646">
        <v>8</v>
      </c>
      <c r="S39" s="2644" t="s">
        <v>9</v>
      </c>
      <c r="T39" s="2628">
        <v>7</v>
      </c>
      <c r="U39" s="508"/>
    </row>
    <row r="40" spans="1:21" s="507" customFormat="1" ht="24.75" customHeight="1">
      <c r="A40" s="2649"/>
      <c r="B40" s="2651"/>
      <c r="C40" s="183" t="s">
        <v>438</v>
      </c>
      <c r="D40" s="525" t="s">
        <v>345</v>
      </c>
      <c r="E40" s="414"/>
      <c r="F40" s="416"/>
      <c r="G40" s="2642"/>
      <c r="H40" s="2627"/>
      <c r="I40" s="2643"/>
      <c r="J40" s="2627"/>
      <c r="K40" s="2646"/>
      <c r="L40" s="2644"/>
      <c r="M40" s="2628"/>
      <c r="N40" s="2645"/>
      <c r="O40" s="2627"/>
      <c r="P40" s="2627"/>
      <c r="Q40" s="2627"/>
      <c r="R40" s="2646"/>
      <c r="S40" s="2644"/>
      <c r="T40" s="2628"/>
      <c r="U40" s="508"/>
    </row>
    <row r="41" spans="1:21" s="507" customFormat="1" ht="17.25" customHeight="1">
      <c r="A41" s="1051" t="s">
        <v>25</v>
      </c>
      <c r="B41" s="414">
        <v>10</v>
      </c>
      <c r="C41" s="183" t="s">
        <v>240</v>
      </c>
      <c r="D41" s="525" t="s">
        <v>344</v>
      </c>
      <c r="E41" s="414"/>
      <c r="F41" s="416"/>
      <c r="G41" s="524">
        <v>2</v>
      </c>
      <c r="H41" s="522"/>
      <c r="I41" s="522">
        <v>1</v>
      </c>
      <c r="J41" s="522"/>
      <c r="K41" s="521">
        <v>2</v>
      </c>
      <c r="L41" s="520" t="s">
        <v>9</v>
      </c>
      <c r="M41" s="519">
        <v>3</v>
      </c>
      <c r="N41" s="523"/>
      <c r="O41" s="522"/>
      <c r="P41" s="522"/>
      <c r="Q41" s="522"/>
      <c r="R41" s="521"/>
      <c r="S41" s="520"/>
      <c r="T41" s="519"/>
      <c r="U41" s="508"/>
    </row>
    <row r="42" spans="1:21" s="507" customFormat="1" ht="15" customHeight="1" thickBot="1">
      <c r="A42" s="518"/>
      <c r="B42" s="426">
        <v>11</v>
      </c>
      <c r="C42" s="183" t="s">
        <v>798</v>
      </c>
      <c r="D42" s="517" t="s">
        <v>343</v>
      </c>
      <c r="E42" s="426"/>
      <c r="F42" s="425"/>
      <c r="G42" s="516"/>
      <c r="H42" s="515"/>
      <c r="I42" s="515"/>
      <c r="J42" s="515"/>
      <c r="K42" s="514"/>
      <c r="L42" s="513"/>
      <c r="M42" s="512"/>
      <c r="N42" s="511"/>
      <c r="O42" s="510"/>
      <c r="P42" s="510"/>
      <c r="Q42" s="510">
        <v>4</v>
      </c>
      <c r="R42" s="509"/>
      <c r="S42" s="175" t="s">
        <v>196</v>
      </c>
      <c r="T42" s="440" t="s">
        <v>163</v>
      </c>
      <c r="U42" s="508"/>
    </row>
    <row r="43" spans="1:20" ht="15">
      <c r="A43" s="2433"/>
      <c r="B43" s="2439"/>
      <c r="C43" s="2442" t="s">
        <v>38</v>
      </c>
      <c r="D43" s="2443"/>
      <c r="E43" s="2443"/>
      <c r="F43" s="2647"/>
      <c r="G43" s="506">
        <f>SUM(G31:G41)-G41</f>
        <v>8</v>
      </c>
      <c r="H43" s="505">
        <f>SUM(H31:H41)-H41</f>
        <v>1</v>
      </c>
      <c r="I43" s="505">
        <f>SUM(I31:I41)-I41</f>
        <v>2</v>
      </c>
      <c r="J43" s="505">
        <f>SUM(J31:J41)-J41</f>
        <v>4</v>
      </c>
      <c r="K43" s="504">
        <f>SUM(K31:K41)-K41</f>
        <v>33</v>
      </c>
      <c r="L43" s="503" t="s">
        <v>99</v>
      </c>
      <c r="M43" s="2629">
        <f>SUM(M31:M41)-M41</f>
        <v>30</v>
      </c>
      <c r="N43" s="502">
        <f>SUM(N31:N41)</f>
        <v>8</v>
      </c>
      <c r="O43" s="502">
        <f>SUM(O31:O41)</f>
        <v>3</v>
      </c>
      <c r="P43" s="502">
        <f>SUM(P31:P41)</f>
        <v>2</v>
      </c>
      <c r="Q43" s="502">
        <f>SUM(Q31:Q42)</f>
        <v>6</v>
      </c>
      <c r="R43" s="501">
        <f>SUM(R31:R42)</f>
        <v>33</v>
      </c>
      <c r="S43" s="500" t="s">
        <v>99</v>
      </c>
      <c r="T43" s="2551">
        <f>SUM(T31:T41)</f>
        <v>30</v>
      </c>
    </row>
    <row r="44" spans="1:20" ht="12" customHeight="1" thickBot="1">
      <c r="A44" s="2448"/>
      <c r="B44" s="2439"/>
      <c r="C44" s="2446"/>
      <c r="D44" s="2447"/>
      <c r="E44" s="2447"/>
      <c r="F44" s="2511"/>
      <c r="G44" s="2565">
        <f>G43+H43+I43+J43</f>
        <v>15</v>
      </c>
      <c r="H44" s="2566"/>
      <c r="I44" s="2566"/>
      <c r="J44" s="2566"/>
      <c r="K44" s="2567"/>
      <c r="L44" s="499" t="s">
        <v>65</v>
      </c>
      <c r="M44" s="2592"/>
      <c r="N44" s="2566">
        <f>N43+O43+P43+Q43</f>
        <v>19</v>
      </c>
      <c r="O44" s="2566"/>
      <c r="P44" s="2566"/>
      <c r="Q44" s="2566"/>
      <c r="R44" s="2567"/>
      <c r="S44" s="498" t="s">
        <v>65</v>
      </c>
      <c r="T44" s="2552"/>
    </row>
    <row r="45" spans="1:20" ht="19.5" customHeight="1">
      <c r="A45" s="2549" t="s">
        <v>232</v>
      </c>
      <c r="B45" s="2550"/>
      <c r="C45" s="2550"/>
      <c r="D45" s="2550"/>
      <c r="E45" s="2550"/>
      <c r="F45" s="2550"/>
      <c r="G45" s="2550"/>
      <c r="H45" s="2550"/>
      <c r="I45" s="2550"/>
      <c r="J45" s="2550"/>
      <c r="K45" s="2550"/>
      <c r="L45" s="2550"/>
      <c r="M45" s="2550"/>
      <c r="N45" s="2550"/>
      <c r="O45" s="2550"/>
      <c r="P45" s="2550"/>
      <c r="Q45" s="2550"/>
      <c r="R45" s="2550"/>
      <c r="S45" s="2550"/>
      <c r="T45" s="2122"/>
    </row>
    <row r="46" spans="1:20" ht="24.75" customHeight="1">
      <c r="A46" s="2549" t="s">
        <v>342</v>
      </c>
      <c r="B46" s="2550"/>
      <c r="C46" s="2550"/>
      <c r="D46" s="2550"/>
      <c r="E46" s="2550"/>
      <c r="F46" s="2550"/>
      <c r="G46" s="2550"/>
      <c r="H46" s="2550"/>
      <c r="I46" s="2550"/>
      <c r="J46" s="2550"/>
      <c r="K46" s="2550"/>
      <c r="L46" s="2550"/>
      <c r="M46" s="2550"/>
      <c r="N46" s="2550"/>
      <c r="O46" s="2550"/>
      <c r="P46" s="2550"/>
      <c r="Q46" s="2550"/>
      <c r="R46" s="2550"/>
      <c r="S46" s="2550"/>
      <c r="T46" s="497"/>
    </row>
    <row r="47" spans="3:15" ht="15">
      <c r="C47" s="162" t="s">
        <v>34</v>
      </c>
      <c r="D47" s="496"/>
      <c r="E47" s="162"/>
      <c r="F47" s="163"/>
      <c r="G47" s="494"/>
      <c r="H47" s="494"/>
      <c r="I47" s="494"/>
      <c r="J47" s="494"/>
      <c r="K47" s="495"/>
      <c r="L47" s="494"/>
      <c r="M47" s="494"/>
      <c r="N47" s="494"/>
      <c r="O47" s="494" t="s">
        <v>35</v>
      </c>
    </row>
    <row r="48" spans="3:15" ht="10.5" customHeight="1">
      <c r="C48" s="493" t="s">
        <v>37</v>
      </c>
      <c r="E48" s="493"/>
      <c r="O48" s="491" t="s">
        <v>36</v>
      </c>
    </row>
  </sheetData>
  <sheetProtection/>
  <mergeCells count="71">
    <mergeCell ref="A45:T45"/>
    <mergeCell ref="T29:T30"/>
    <mergeCell ref="A31:A38"/>
    <mergeCell ref="T39:T40"/>
    <mergeCell ref="O39:O40"/>
    <mergeCell ref="P39:P40"/>
    <mergeCell ref="Q39:Q40"/>
    <mergeCell ref="R39:R40"/>
    <mergeCell ref="S39:S40"/>
    <mergeCell ref="B39:B40"/>
    <mergeCell ref="A43:A44"/>
    <mergeCell ref="B43:B44"/>
    <mergeCell ref="C43:F44"/>
    <mergeCell ref="C28:C30"/>
    <mergeCell ref="A28:A30"/>
    <mergeCell ref="B28:B30"/>
    <mergeCell ref="A39:A40"/>
    <mergeCell ref="N28:T28"/>
    <mergeCell ref="M43:M44"/>
    <mergeCell ref="T43:T44"/>
    <mergeCell ref="G44:K44"/>
    <mergeCell ref="N44:R44"/>
    <mergeCell ref="I39:I40"/>
    <mergeCell ref="L39:L40"/>
    <mergeCell ref="N39:N40"/>
    <mergeCell ref="K39:K40"/>
    <mergeCell ref="G28:M28"/>
    <mergeCell ref="L29:L30"/>
    <mergeCell ref="H39:H40"/>
    <mergeCell ref="E11:E13"/>
    <mergeCell ref="E28:E30"/>
    <mergeCell ref="F28:F30"/>
    <mergeCell ref="F11:F13"/>
    <mergeCell ref="G39:G40"/>
    <mergeCell ref="G29:K29"/>
    <mergeCell ref="T24:T25"/>
    <mergeCell ref="N21:N22"/>
    <mergeCell ref="O21:O22"/>
    <mergeCell ref="S21:S22"/>
    <mergeCell ref="T21:T22"/>
    <mergeCell ref="P21:P22"/>
    <mergeCell ref="Q21:Q22"/>
    <mergeCell ref="R21:R22"/>
    <mergeCell ref="N11:T11"/>
    <mergeCell ref="G12:K12"/>
    <mergeCell ref="L12:L13"/>
    <mergeCell ref="M12:M13"/>
    <mergeCell ref="N12:R12"/>
    <mergeCell ref="S12:S13"/>
    <mergeCell ref="T12:T13"/>
    <mergeCell ref="G11:M11"/>
    <mergeCell ref="A14:A20"/>
    <mergeCell ref="A11:A13"/>
    <mergeCell ref="M29:M30"/>
    <mergeCell ref="J39:J40"/>
    <mergeCell ref="M39:M40"/>
    <mergeCell ref="M24:M25"/>
    <mergeCell ref="G25:K25"/>
    <mergeCell ref="B11:B13"/>
    <mergeCell ref="C11:C13"/>
    <mergeCell ref="D11:D13"/>
    <mergeCell ref="A46:S46"/>
    <mergeCell ref="A24:A25"/>
    <mergeCell ref="B24:B25"/>
    <mergeCell ref="A21:A22"/>
    <mergeCell ref="B21:B22"/>
    <mergeCell ref="D28:D30"/>
    <mergeCell ref="C24:F25"/>
    <mergeCell ref="N25:R25"/>
    <mergeCell ref="S29:S30"/>
    <mergeCell ref="N29:R29"/>
  </mergeCells>
  <printOptions/>
  <pageMargins left="0.5" right="0" top="0" bottom="0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U44"/>
  <sheetViews>
    <sheetView zoomScale="69" zoomScaleNormal="69" zoomScalePageLayoutView="0" workbookViewId="0" topLeftCell="A1">
      <selection activeCell="D21" sqref="D21"/>
    </sheetView>
  </sheetViews>
  <sheetFormatPr defaultColWidth="9.140625" defaultRowHeight="12.75"/>
  <cols>
    <col min="1" max="1" width="3.8515625" style="156" customWidth="1"/>
    <col min="2" max="2" width="2.421875" style="156" customWidth="1"/>
    <col min="3" max="3" width="27.28125" style="1171" customWidth="1"/>
    <col min="4" max="4" width="13.28125" style="492" customWidth="1"/>
    <col min="5" max="5" width="5.00390625" style="1171" customWidth="1"/>
    <col min="6" max="6" width="0" style="1171" hidden="1" customWidth="1"/>
    <col min="7" max="11" width="3.140625" style="491" customWidth="1"/>
    <col min="12" max="12" width="4.00390625" style="491" customWidth="1"/>
    <col min="13" max="13" width="3.421875" style="491" customWidth="1"/>
    <col min="14" max="18" width="3.28125" style="491" customWidth="1"/>
    <col min="19" max="19" width="4.140625" style="491" customWidth="1"/>
    <col min="20" max="20" width="3.421875" style="491" customWidth="1"/>
    <col min="21" max="21" width="9.140625" style="1171" customWidth="1"/>
    <col min="22" max="16384" width="9.140625" style="156" customWidth="1"/>
  </cols>
  <sheetData>
    <row r="1" spans="12:21" ht="15">
      <c r="L1" s="671" t="s">
        <v>967</v>
      </c>
      <c r="M1" s="671"/>
      <c r="N1" s="671"/>
      <c r="O1" s="671"/>
      <c r="P1" s="671"/>
      <c r="Q1" s="671"/>
      <c r="R1" s="671"/>
      <c r="S1" s="671"/>
      <c r="T1" s="1129"/>
      <c r="U1" s="156"/>
    </row>
    <row r="2" spans="12:21" ht="15">
      <c r="L2" s="671"/>
      <c r="M2" s="671"/>
      <c r="N2" s="671"/>
      <c r="O2" s="671"/>
      <c r="P2" s="671"/>
      <c r="Q2" s="671"/>
      <c r="R2" s="671"/>
      <c r="S2" s="671"/>
      <c r="T2" s="1129"/>
      <c r="U2" s="156"/>
    </row>
    <row r="3" spans="1:21" ht="15">
      <c r="A3" s="283" t="s">
        <v>934</v>
      </c>
      <c r="B3" s="281"/>
      <c r="E3" s="1172"/>
      <c r="L3" s="671"/>
      <c r="M3" s="671"/>
      <c r="N3" s="671"/>
      <c r="O3" s="671" t="s">
        <v>968</v>
      </c>
      <c r="P3" s="671"/>
      <c r="Q3" s="671"/>
      <c r="R3" s="671"/>
      <c r="S3" s="671"/>
      <c r="T3" s="1129"/>
      <c r="U3" s="156"/>
    </row>
    <row r="4" spans="1:21" ht="15">
      <c r="A4" s="282" t="s">
        <v>0</v>
      </c>
      <c r="B4" s="281"/>
      <c r="E4" s="1172"/>
      <c r="L4" s="671" t="s">
        <v>970</v>
      </c>
      <c r="M4" s="671"/>
      <c r="N4" s="671"/>
      <c r="O4" s="671"/>
      <c r="P4" s="671"/>
      <c r="Q4" s="671"/>
      <c r="R4" s="671"/>
      <c r="S4" s="671"/>
      <c r="T4" s="1129"/>
      <c r="U4" s="156"/>
    </row>
    <row r="5" spans="1:21" ht="15">
      <c r="A5" s="282" t="s">
        <v>472</v>
      </c>
      <c r="B5" s="281"/>
      <c r="E5" s="1172"/>
      <c r="U5" s="156"/>
    </row>
    <row r="6" spans="1:21" ht="15.75" customHeight="1">
      <c r="A6" s="281" t="s">
        <v>933</v>
      </c>
      <c r="B6" s="281"/>
      <c r="E6" s="1172"/>
      <c r="U6" s="156"/>
    </row>
    <row r="7" spans="1:19" s="347" customFormat="1" ht="12" customHeight="1">
      <c r="A7" s="349" t="s">
        <v>314</v>
      </c>
      <c r="B7" s="349"/>
      <c r="C7" s="354"/>
      <c r="D7" s="353"/>
      <c r="E7" s="408"/>
      <c r="F7" s="349"/>
      <c r="G7" s="349"/>
      <c r="H7" s="349"/>
      <c r="I7" s="349"/>
      <c r="J7" s="351"/>
      <c r="K7" s="349"/>
      <c r="L7" s="349"/>
      <c r="M7" s="349"/>
      <c r="N7" s="349"/>
      <c r="O7" s="349"/>
      <c r="P7" s="349"/>
      <c r="Q7" s="350"/>
      <c r="R7" s="349"/>
      <c r="S7" s="349"/>
    </row>
    <row r="8" spans="1:19" s="347" customFormat="1" ht="12" customHeight="1">
      <c r="A8" s="349" t="s">
        <v>313</v>
      </c>
      <c r="B8" s="349"/>
      <c r="C8" s="354"/>
      <c r="D8" s="353"/>
      <c r="E8" s="408"/>
      <c r="F8" s="349"/>
      <c r="G8" s="349"/>
      <c r="H8" s="349"/>
      <c r="I8" s="349"/>
      <c r="J8" s="351"/>
      <c r="K8" s="349"/>
      <c r="L8" s="349"/>
      <c r="M8" s="349"/>
      <c r="N8" s="349"/>
      <c r="O8" s="349"/>
      <c r="P8" s="349"/>
      <c r="Q8" s="350"/>
      <c r="R8" s="349"/>
      <c r="S8" s="349"/>
    </row>
    <row r="9" spans="1:19" s="347" customFormat="1" ht="12" customHeight="1">
      <c r="A9" s="349" t="s">
        <v>932</v>
      </c>
      <c r="B9" s="349"/>
      <c r="C9" s="354"/>
      <c r="D9" s="353"/>
      <c r="E9" s="408"/>
      <c r="F9" s="349"/>
      <c r="G9" s="349"/>
      <c r="H9" s="349"/>
      <c r="I9" s="349"/>
      <c r="J9" s="351"/>
      <c r="K9" s="349"/>
      <c r="L9" s="349"/>
      <c r="M9" s="349"/>
      <c r="N9" s="349"/>
      <c r="O9" s="349"/>
      <c r="P9" s="349"/>
      <c r="Q9" s="350"/>
      <c r="R9" s="349"/>
      <c r="S9" s="349"/>
    </row>
    <row r="10" spans="1:21" ht="12.75" customHeight="1">
      <c r="A10" s="281"/>
      <c r="E10" s="1172"/>
      <c r="U10" s="156"/>
    </row>
    <row r="11" spans="1:21" ht="12.75" customHeight="1">
      <c r="A11" s="281"/>
      <c r="E11" s="1172"/>
      <c r="U11" s="156"/>
    </row>
    <row r="12" spans="5:21" ht="18">
      <c r="E12" s="280" t="s">
        <v>4</v>
      </c>
      <c r="U12" s="156"/>
    </row>
    <row r="13" spans="1:21" ht="15.75" thickBot="1">
      <c r="A13" s="163" t="s">
        <v>931</v>
      </c>
      <c r="E13" s="1172"/>
      <c r="U13" s="156"/>
    </row>
    <row r="14" spans="1:21" ht="15">
      <c r="A14" s="2433"/>
      <c r="B14" s="2616" t="s">
        <v>33</v>
      </c>
      <c r="C14" s="2397" t="s">
        <v>5</v>
      </c>
      <c r="D14" s="2574" t="s">
        <v>197</v>
      </c>
      <c r="E14" s="2397" t="s">
        <v>209</v>
      </c>
      <c r="F14" s="2403" t="s">
        <v>39</v>
      </c>
      <c r="G14" s="2619" t="s">
        <v>6</v>
      </c>
      <c r="H14" s="2620"/>
      <c r="I14" s="2620"/>
      <c r="J14" s="2620"/>
      <c r="K14" s="2620"/>
      <c r="L14" s="2620"/>
      <c r="M14" s="2621"/>
      <c r="N14" s="2622" t="s">
        <v>7</v>
      </c>
      <c r="O14" s="2620"/>
      <c r="P14" s="2620"/>
      <c r="Q14" s="2620"/>
      <c r="R14" s="2620"/>
      <c r="S14" s="2620"/>
      <c r="T14" s="2621"/>
      <c r="U14" s="156"/>
    </row>
    <row r="15" spans="1:21" ht="15">
      <c r="A15" s="2433"/>
      <c r="B15" s="2617"/>
      <c r="C15" s="2398"/>
      <c r="D15" s="2575"/>
      <c r="E15" s="2536"/>
      <c r="F15" s="2404"/>
      <c r="G15" s="2623" t="s">
        <v>31</v>
      </c>
      <c r="H15" s="2611"/>
      <c r="I15" s="2611"/>
      <c r="J15" s="2611"/>
      <c r="K15" s="2611"/>
      <c r="L15" s="2584" t="s">
        <v>40</v>
      </c>
      <c r="M15" s="2662" t="s">
        <v>8</v>
      </c>
      <c r="N15" s="2610" t="s">
        <v>105</v>
      </c>
      <c r="O15" s="2611"/>
      <c r="P15" s="2611"/>
      <c r="Q15" s="2611"/>
      <c r="R15" s="2611"/>
      <c r="S15" s="2577" t="s">
        <v>40</v>
      </c>
      <c r="T15" s="2664" t="s">
        <v>8</v>
      </c>
      <c r="U15" s="156"/>
    </row>
    <row r="16" spans="1:21" ht="15.75" thickBot="1">
      <c r="A16" s="2433"/>
      <c r="B16" s="2618"/>
      <c r="C16" s="2399"/>
      <c r="D16" s="2576"/>
      <c r="E16" s="2537"/>
      <c r="F16" s="2405"/>
      <c r="G16" s="653" t="s">
        <v>9</v>
      </c>
      <c r="H16" s="651" t="s">
        <v>10</v>
      </c>
      <c r="I16" s="651" t="s">
        <v>11</v>
      </c>
      <c r="J16" s="651" t="s">
        <v>12</v>
      </c>
      <c r="K16" s="651" t="s">
        <v>32</v>
      </c>
      <c r="L16" s="2585"/>
      <c r="M16" s="2663"/>
      <c r="N16" s="652" t="s">
        <v>9</v>
      </c>
      <c r="O16" s="651" t="s">
        <v>10</v>
      </c>
      <c r="P16" s="651" t="s">
        <v>11</v>
      </c>
      <c r="Q16" s="651" t="s">
        <v>12</v>
      </c>
      <c r="R16" s="651" t="s">
        <v>32</v>
      </c>
      <c r="S16" s="2578"/>
      <c r="T16" s="2665"/>
      <c r="U16" s="156"/>
    </row>
    <row r="17" spans="1:21" ht="15">
      <c r="A17" s="2624" t="s">
        <v>13</v>
      </c>
      <c r="B17" s="648">
        <v>1</v>
      </c>
      <c r="C17" s="1197" t="s">
        <v>476</v>
      </c>
      <c r="D17" s="1205" t="s">
        <v>730</v>
      </c>
      <c r="E17" s="648"/>
      <c r="F17" s="650"/>
      <c r="G17" s="1196">
        <v>2</v>
      </c>
      <c r="H17" s="1195" t="s">
        <v>442</v>
      </c>
      <c r="I17" s="1195">
        <v>1</v>
      </c>
      <c r="J17" s="1195" t="s">
        <v>442</v>
      </c>
      <c r="K17" s="648"/>
      <c r="L17" s="1194" t="s">
        <v>15</v>
      </c>
      <c r="M17" s="1193">
        <v>7</v>
      </c>
      <c r="N17" s="649"/>
      <c r="O17" s="648"/>
      <c r="P17" s="648"/>
      <c r="Q17" s="648"/>
      <c r="R17" s="648"/>
      <c r="S17" s="647"/>
      <c r="T17" s="646"/>
      <c r="U17" s="156"/>
    </row>
    <row r="18" spans="1:21" ht="15">
      <c r="A18" s="1878"/>
      <c r="B18" s="1411">
        <v>2</v>
      </c>
      <c r="C18" s="1439" t="s">
        <v>930</v>
      </c>
      <c r="D18" s="1443" t="s">
        <v>929</v>
      </c>
      <c r="E18" s="1411"/>
      <c r="F18" s="1437"/>
      <c r="G18" s="1436">
        <v>2</v>
      </c>
      <c r="H18" s="1435" t="s">
        <v>442</v>
      </c>
      <c r="I18" s="1435">
        <v>2</v>
      </c>
      <c r="J18" s="1435" t="s">
        <v>442</v>
      </c>
      <c r="K18" s="1411"/>
      <c r="L18" s="1409" t="s">
        <v>15</v>
      </c>
      <c r="M18" s="1410">
        <v>8</v>
      </c>
      <c r="N18" s="1446"/>
      <c r="O18" s="1411"/>
      <c r="P18" s="1411"/>
      <c r="Q18" s="1411"/>
      <c r="R18" s="1411"/>
      <c r="S18" s="1445"/>
      <c r="T18" s="1444"/>
      <c r="U18" s="156"/>
    </row>
    <row r="19" spans="1:21" ht="22.5" customHeight="1">
      <c r="A19" s="1878"/>
      <c r="B19" s="1411">
        <v>3</v>
      </c>
      <c r="C19" s="1439" t="s">
        <v>386</v>
      </c>
      <c r="D19" s="1443" t="s">
        <v>928</v>
      </c>
      <c r="E19" s="1411"/>
      <c r="F19" s="1437"/>
      <c r="G19" s="1436">
        <v>2</v>
      </c>
      <c r="H19" s="1435"/>
      <c r="I19" s="1435">
        <v>1</v>
      </c>
      <c r="J19" s="1435">
        <v>1</v>
      </c>
      <c r="K19" s="1411"/>
      <c r="L19" s="1409" t="s">
        <v>15</v>
      </c>
      <c r="M19" s="1410">
        <v>8</v>
      </c>
      <c r="N19" s="1446"/>
      <c r="O19" s="1411"/>
      <c r="P19" s="1411"/>
      <c r="Q19" s="1411"/>
      <c r="R19" s="1411"/>
      <c r="S19" s="1445"/>
      <c r="T19" s="1444"/>
      <c r="U19" s="156"/>
    </row>
    <row r="20" spans="1:21" ht="23.25" customHeight="1">
      <c r="A20" s="1878"/>
      <c r="B20" s="635">
        <v>4</v>
      </c>
      <c r="C20" s="1439" t="s">
        <v>212</v>
      </c>
      <c r="D20" s="1443" t="s">
        <v>927</v>
      </c>
      <c r="E20" s="635"/>
      <c r="F20" s="637"/>
      <c r="G20" s="1192">
        <v>2</v>
      </c>
      <c r="H20" s="1412" t="s">
        <v>442</v>
      </c>
      <c r="I20" s="1412">
        <v>2</v>
      </c>
      <c r="J20" s="1412" t="s">
        <v>442</v>
      </c>
      <c r="K20" s="635"/>
      <c r="L20" s="1188" t="s">
        <v>15</v>
      </c>
      <c r="M20" s="1187">
        <v>7</v>
      </c>
      <c r="N20" s="643"/>
      <c r="O20" s="635"/>
      <c r="P20" s="635"/>
      <c r="Q20" s="635"/>
      <c r="R20" s="635"/>
      <c r="S20" s="634"/>
      <c r="T20" s="633"/>
      <c r="U20" s="156"/>
    </row>
    <row r="21" spans="1:20" ht="15">
      <c r="A21" s="1878"/>
      <c r="B21" s="635">
        <v>5</v>
      </c>
      <c r="C21" s="1191" t="s">
        <v>926</v>
      </c>
      <c r="D21" s="1443" t="s">
        <v>978</v>
      </c>
      <c r="E21" s="635"/>
      <c r="F21" s="637"/>
      <c r="G21" s="636"/>
      <c r="H21" s="635"/>
      <c r="I21" s="635"/>
      <c r="J21" s="635"/>
      <c r="K21" s="635"/>
      <c r="L21" s="634"/>
      <c r="M21" s="633"/>
      <c r="N21" s="1190">
        <v>2</v>
      </c>
      <c r="O21" s="1412" t="s">
        <v>442</v>
      </c>
      <c r="P21" s="1412" t="s">
        <v>442</v>
      </c>
      <c r="Q21" s="1412">
        <v>2</v>
      </c>
      <c r="R21" s="635"/>
      <c r="S21" s="1188" t="s">
        <v>9</v>
      </c>
      <c r="T21" s="1187">
        <v>8</v>
      </c>
    </row>
    <row r="22" spans="1:20" ht="23.25" customHeight="1">
      <c r="A22" s="1878"/>
      <c r="B22" s="635">
        <v>6</v>
      </c>
      <c r="C22" s="1454" t="s">
        <v>945</v>
      </c>
      <c r="D22" s="1443" t="s">
        <v>925</v>
      </c>
      <c r="E22" s="635"/>
      <c r="F22" s="637"/>
      <c r="G22" s="636"/>
      <c r="H22" s="635"/>
      <c r="I22" s="635"/>
      <c r="J22" s="635"/>
      <c r="K22" s="635"/>
      <c r="L22" s="634"/>
      <c r="M22" s="633"/>
      <c r="N22" s="1190">
        <v>2</v>
      </c>
      <c r="O22" s="1412" t="s">
        <v>442</v>
      </c>
      <c r="P22" s="1412" t="s">
        <v>442</v>
      </c>
      <c r="Q22" s="1412">
        <v>1</v>
      </c>
      <c r="R22" s="635"/>
      <c r="S22" s="1188" t="s">
        <v>15</v>
      </c>
      <c r="T22" s="1187">
        <v>7</v>
      </c>
    </row>
    <row r="23" spans="1:20" ht="37.5" customHeight="1">
      <c r="A23" s="1879"/>
      <c r="B23" s="635">
        <v>7</v>
      </c>
      <c r="C23" s="1191" t="s">
        <v>464</v>
      </c>
      <c r="D23" s="1443" t="s">
        <v>924</v>
      </c>
      <c r="E23" s="635"/>
      <c r="F23" s="637"/>
      <c r="G23" s="636"/>
      <c r="H23" s="635"/>
      <c r="I23" s="635"/>
      <c r="J23" s="635"/>
      <c r="K23" s="635"/>
      <c r="L23" s="634"/>
      <c r="M23" s="633"/>
      <c r="N23" s="1190">
        <v>2</v>
      </c>
      <c r="O23" s="1412" t="s">
        <v>442</v>
      </c>
      <c r="P23" s="1412">
        <v>2</v>
      </c>
      <c r="Q23" s="1412" t="s">
        <v>442</v>
      </c>
      <c r="R23" s="1412"/>
      <c r="S23" s="1188" t="s">
        <v>15</v>
      </c>
      <c r="T23" s="1187">
        <v>8</v>
      </c>
    </row>
    <row r="24" spans="1:20" ht="26.25" customHeight="1">
      <c r="A24" s="2625" t="s">
        <v>51</v>
      </c>
      <c r="B24" s="2603">
        <v>8</v>
      </c>
      <c r="C24" s="183" t="s">
        <v>347</v>
      </c>
      <c r="D24" s="1443" t="s">
        <v>923</v>
      </c>
      <c r="E24" s="561"/>
      <c r="F24" s="203"/>
      <c r="G24" s="560"/>
      <c r="H24" s="559"/>
      <c r="I24" s="559"/>
      <c r="J24" s="559"/>
      <c r="K24" s="558"/>
      <c r="L24" s="557"/>
      <c r="M24" s="556"/>
      <c r="N24" s="2631">
        <v>2</v>
      </c>
      <c r="O24" s="2633" t="s">
        <v>442</v>
      </c>
      <c r="P24" s="2633">
        <v>1</v>
      </c>
      <c r="Q24" s="2633" t="s">
        <v>442</v>
      </c>
      <c r="R24" s="2639"/>
      <c r="S24" s="2635" t="s">
        <v>9</v>
      </c>
      <c r="T24" s="2636">
        <v>7</v>
      </c>
    </row>
    <row r="25" spans="1:20" ht="24.75" customHeight="1" thickBot="1">
      <c r="A25" s="1887"/>
      <c r="B25" s="1873"/>
      <c r="C25" s="265" t="s">
        <v>438</v>
      </c>
      <c r="D25" s="1442" t="s">
        <v>922</v>
      </c>
      <c r="E25" s="554"/>
      <c r="F25" s="181"/>
      <c r="G25" s="553"/>
      <c r="H25" s="551"/>
      <c r="I25" s="551"/>
      <c r="J25" s="551"/>
      <c r="K25" s="550"/>
      <c r="L25" s="549"/>
      <c r="M25" s="548"/>
      <c r="N25" s="2656"/>
      <c r="O25" s="2654"/>
      <c r="P25" s="2652"/>
      <c r="Q25" s="2652"/>
      <c r="R25" s="2653"/>
      <c r="S25" s="2654"/>
      <c r="T25" s="2655"/>
    </row>
    <row r="26" spans="1:20" ht="15.75" thickBot="1">
      <c r="A26" s="555" t="s">
        <v>25</v>
      </c>
      <c r="B26" s="625">
        <v>9</v>
      </c>
      <c r="C26" s="631" t="s">
        <v>460</v>
      </c>
      <c r="D26" s="663" t="s">
        <v>475</v>
      </c>
      <c r="E26" s="625"/>
      <c r="F26" s="630"/>
      <c r="G26" s="629"/>
      <c r="H26" s="625"/>
      <c r="I26" s="625">
        <v>2</v>
      </c>
      <c r="J26" s="625"/>
      <c r="K26" s="625"/>
      <c r="L26" s="628" t="s">
        <v>9</v>
      </c>
      <c r="M26" s="627">
        <v>2</v>
      </c>
      <c r="N26" s="626"/>
      <c r="O26" s="625"/>
      <c r="P26" s="625">
        <v>2</v>
      </c>
      <c r="Q26" s="625"/>
      <c r="R26" s="625"/>
      <c r="S26" s="1186" t="s">
        <v>9</v>
      </c>
      <c r="T26" s="1185">
        <v>2</v>
      </c>
    </row>
    <row r="27" spans="1:20" ht="15">
      <c r="A27" s="2433"/>
      <c r="B27" s="2439"/>
      <c r="C27" s="2444" t="s">
        <v>38</v>
      </c>
      <c r="D27" s="2445"/>
      <c r="E27" s="2445"/>
      <c r="F27" s="2445"/>
      <c r="G27" s="580">
        <f>SUM(G17:G26)</f>
        <v>8</v>
      </c>
      <c r="H27" s="579">
        <f>SUM(H17:H20)</f>
        <v>0</v>
      </c>
      <c r="I27" s="579">
        <f>SUM(I17:I20)</f>
        <v>6</v>
      </c>
      <c r="J27" s="579">
        <f>SUM(J17:J20)</f>
        <v>1</v>
      </c>
      <c r="K27" s="579">
        <f>SUM(K17:K26)</f>
        <v>0</v>
      </c>
      <c r="L27" s="624" t="s">
        <v>26</v>
      </c>
      <c r="M27" s="2591">
        <f>SUM(M17:M20)</f>
        <v>30</v>
      </c>
      <c r="N27" s="502">
        <f>SUM(N17:N26)</f>
        <v>8</v>
      </c>
      <c r="O27" s="579">
        <f>SUM(O17:O26)</f>
        <v>0</v>
      </c>
      <c r="P27" s="579">
        <f>SUM(P21:P25)</f>
        <v>3</v>
      </c>
      <c r="Q27" s="579">
        <f>SUM(Q17:Q26)</f>
        <v>3</v>
      </c>
      <c r="R27" s="579">
        <f>SUM(R17:R26)</f>
        <v>0</v>
      </c>
      <c r="S27" s="583" t="s">
        <v>921</v>
      </c>
      <c r="T27" s="2551">
        <f>SUM(T21:T25)</f>
        <v>30</v>
      </c>
    </row>
    <row r="28" spans="1:20" ht="15.75" thickBot="1">
      <c r="A28" s="2448"/>
      <c r="B28" s="2439"/>
      <c r="C28" s="2446"/>
      <c r="D28" s="2447"/>
      <c r="E28" s="2447"/>
      <c r="F28" s="2447"/>
      <c r="G28" s="2565">
        <f>SUM(G27:K27)</f>
        <v>15</v>
      </c>
      <c r="H28" s="2566"/>
      <c r="I28" s="2566"/>
      <c r="J28" s="2566"/>
      <c r="K28" s="2567"/>
      <c r="L28" s="545"/>
      <c r="M28" s="2592"/>
      <c r="N28" s="2566">
        <f>SUM(N27:R27)</f>
        <v>14</v>
      </c>
      <c r="O28" s="2566"/>
      <c r="P28" s="2566"/>
      <c r="Q28" s="2566"/>
      <c r="R28" s="2567"/>
      <c r="S28" s="498" t="s">
        <v>29</v>
      </c>
      <c r="T28" s="2552"/>
    </row>
    <row r="29" ht="25.5" customHeight="1">
      <c r="E29" s="1172"/>
    </row>
    <row r="30" spans="1:5" ht="15.75" thickBot="1">
      <c r="A30" s="163" t="s">
        <v>920</v>
      </c>
      <c r="E30" s="1172"/>
    </row>
    <row r="31" spans="1:20" ht="12" customHeight="1">
      <c r="A31" s="2433"/>
      <c r="B31" s="2616" t="s">
        <v>33</v>
      </c>
      <c r="C31" s="2574" t="s">
        <v>5</v>
      </c>
      <c r="D31" s="2574" t="s">
        <v>30</v>
      </c>
      <c r="E31" s="2397" t="s">
        <v>198</v>
      </c>
      <c r="F31" s="2403" t="s">
        <v>39</v>
      </c>
      <c r="G31" s="2560" t="s">
        <v>6</v>
      </c>
      <c r="H31" s="2561"/>
      <c r="I31" s="2561"/>
      <c r="J31" s="2561"/>
      <c r="K31" s="2561"/>
      <c r="L31" s="2561"/>
      <c r="M31" s="2562"/>
      <c r="N31" s="2568" t="s">
        <v>7</v>
      </c>
      <c r="O31" s="2561"/>
      <c r="P31" s="2561"/>
      <c r="Q31" s="2561"/>
      <c r="R31" s="2561"/>
      <c r="S31" s="2561"/>
      <c r="T31" s="2562"/>
    </row>
    <row r="32" spans="1:20" ht="15">
      <c r="A32" s="2433"/>
      <c r="B32" s="2617"/>
      <c r="C32" s="2575"/>
      <c r="D32" s="2575"/>
      <c r="E32" s="2536"/>
      <c r="F32" s="2404"/>
      <c r="G32" s="2623" t="s">
        <v>31</v>
      </c>
      <c r="H32" s="2611"/>
      <c r="I32" s="2611"/>
      <c r="J32" s="2611"/>
      <c r="K32" s="2611"/>
      <c r="L32" s="2558" t="s">
        <v>40</v>
      </c>
      <c r="M32" s="2563" t="s">
        <v>8</v>
      </c>
      <c r="N32" s="2610" t="s">
        <v>105</v>
      </c>
      <c r="O32" s="2611"/>
      <c r="P32" s="2611"/>
      <c r="Q32" s="2611"/>
      <c r="R32" s="2611"/>
      <c r="S32" s="2577" t="s">
        <v>40</v>
      </c>
      <c r="T32" s="2579" t="s">
        <v>8</v>
      </c>
    </row>
    <row r="33" spans="1:20" ht="15.75" thickBot="1">
      <c r="A33" s="2433"/>
      <c r="B33" s="2618"/>
      <c r="C33" s="2659"/>
      <c r="D33" s="2659"/>
      <c r="E33" s="2660"/>
      <c r="F33" s="2661"/>
      <c r="G33" s="1441" t="s">
        <v>9</v>
      </c>
      <c r="H33" s="1440" t="s">
        <v>10</v>
      </c>
      <c r="I33" s="1440" t="s">
        <v>11</v>
      </c>
      <c r="J33" s="1440" t="s">
        <v>12</v>
      </c>
      <c r="K33" s="1440" t="s">
        <v>32</v>
      </c>
      <c r="L33" s="2657"/>
      <c r="M33" s="2658"/>
      <c r="N33" s="662" t="s">
        <v>9</v>
      </c>
      <c r="O33" s="661" t="s">
        <v>10</v>
      </c>
      <c r="P33" s="661" t="s">
        <v>11</v>
      </c>
      <c r="Q33" s="661" t="s">
        <v>12</v>
      </c>
      <c r="R33" s="661" t="s">
        <v>32</v>
      </c>
      <c r="S33" s="2578"/>
      <c r="T33" s="2580"/>
    </row>
    <row r="34" spans="1:21" s="507" customFormat="1" ht="24">
      <c r="A34" s="2557" t="s">
        <v>13</v>
      </c>
      <c r="B34" s="421">
        <v>1</v>
      </c>
      <c r="C34" s="1439" t="s">
        <v>456</v>
      </c>
      <c r="D34" s="1438" t="s">
        <v>568</v>
      </c>
      <c r="E34" s="1411"/>
      <c r="F34" s="1437"/>
      <c r="G34" s="1436">
        <v>2</v>
      </c>
      <c r="H34" s="1435" t="s">
        <v>442</v>
      </c>
      <c r="I34" s="1435">
        <v>2</v>
      </c>
      <c r="J34" s="1435" t="s">
        <v>442</v>
      </c>
      <c r="K34" s="574"/>
      <c r="L34" s="1434" t="s">
        <v>15</v>
      </c>
      <c r="M34" s="1433">
        <v>8</v>
      </c>
      <c r="N34" s="536"/>
      <c r="O34" s="535"/>
      <c r="P34" s="535"/>
      <c r="Q34" s="535"/>
      <c r="R34" s="535"/>
      <c r="S34" s="1126"/>
      <c r="T34" s="1125"/>
      <c r="U34" s="1173"/>
    </row>
    <row r="35" spans="1:21" s="507" customFormat="1" ht="18.75" customHeight="1">
      <c r="A35" s="2466"/>
      <c r="B35" s="414">
        <v>2</v>
      </c>
      <c r="C35" s="1191" t="s">
        <v>444</v>
      </c>
      <c r="D35" s="1181" t="s">
        <v>919</v>
      </c>
      <c r="E35" s="660"/>
      <c r="F35" s="659"/>
      <c r="G35" s="1184">
        <v>2</v>
      </c>
      <c r="H35" s="1179" t="s">
        <v>442</v>
      </c>
      <c r="I35" s="1179">
        <v>1</v>
      </c>
      <c r="J35" s="1179" t="s">
        <v>442</v>
      </c>
      <c r="K35" s="522"/>
      <c r="L35" s="1178" t="s">
        <v>15</v>
      </c>
      <c r="M35" s="1177">
        <v>7</v>
      </c>
      <c r="N35" s="523"/>
      <c r="O35" s="522"/>
      <c r="P35" s="522"/>
      <c r="Q35" s="522"/>
      <c r="R35" s="522"/>
      <c r="S35" s="1414"/>
      <c r="T35" s="1413"/>
      <c r="U35" s="1173"/>
    </row>
    <row r="36" spans="1:21" s="507" customFormat="1" ht="18.75" customHeight="1">
      <c r="A36" s="2466"/>
      <c r="B36" s="414">
        <v>3</v>
      </c>
      <c r="C36" s="1182" t="s">
        <v>362</v>
      </c>
      <c r="D36" s="1181" t="s">
        <v>569</v>
      </c>
      <c r="E36" s="660"/>
      <c r="F36" s="659"/>
      <c r="G36" s="1184">
        <v>2</v>
      </c>
      <c r="H36" s="1179" t="s">
        <v>442</v>
      </c>
      <c r="I36" s="1179">
        <v>1</v>
      </c>
      <c r="J36" s="1179" t="s">
        <v>442</v>
      </c>
      <c r="K36" s="522"/>
      <c r="L36" s="1178" t="s">
        <v>9</v>
      </c>
      <c r="M36" s="1177">
        <v>7</v>
      </c>
      <c r="N36" s="523"/>
      <c r="O36" s="522"/>
      <c r="P36" s="522"/>
      <c r="Q36" s="522"/>
      <c r="R36" s="522"/>
      <c r="S36" s="1414"/>
      <c r="T36" s="1413"/>
      <c r="U36" s="1173"/>
    </row>
    <row r="37" spans="1:21" s="507" customFormat="1" ht="18.75" customHeight="1">
      <c r="A37" s="2466"/>
      <c r="B37" s="414">
        <v>4</v>
      </c>
      <c r="C37" s="1182" t="s">
        <v>373</v>
      </c>
      <c r="D37" s="1181" t="s">
        <v>731</v>
      </c>
      <c r="E37" s="660"/>
      <c r="F37" s="659"/>
      <c r="G37" s="1184">
        <v>2</v>
      </c>
      <c r="H37" s="1179" t="s">
        <v>442</v>
      </c>
      <c r="I37" s="1179">
        <v>2</v>
      </c>
      <c r="J37" s="1179" t="s">
        <v>442</v>
      </c>
      <c r="K37" s="522"/>
      <c r="L37" s="1178" t="s">
        <v>15</v>
      </c>
      <c r="M37" s="1177">
        <v>8</v>
      </c>
      <c r="N37" s="523"/>
      <c r="O37" s="522"/>
      <c r="P37" s="522"/>
      <c r="Q37" s="522"/>
      <c r="R37" s="522"/>
      <c r="S37" s="1414"/>
      <c r="T37" s="1413"/>
      <c r="U37" s="1173"/>
    </row>
    <row r="38" spans="1:21" s="507" customFormat="1" ht="18.75" customHeight="1">
      <c r="A38" s="2466"/>
      <c r="B38" s="414">
        <v>5</v>
      </c>
      <c r="C38" s="1182" t="s">
        <v>918</v>
      </c>
      <c r="D38" s="913" t="s">
        <v>917</v>
      </c>
      <c r="E38" s="660"/>
      <c r="F38" s="659"/>
      <c r="G38" s="524"/>
      <c r="H38" s="522"/>
      <c r="I38" s="522"/>
      <c r="J38" s="522"/>
      <c r="K38" s="522"/>
      <c r="L38" s="1414"/>
      <c r="M38" s="1413"/>
      <c r="N38" s="1180"/>
      <c r="O38" s="1179"/>
      <c r="P38" s="1179">
        <v>7</v>
      </c>
      <c r="Q38" s="1183">
        <v>7</v>
      </c>
      <c r="R38" s="522"/>
      <c r="S38" s="1178" t="s">
        <v>9</v>
      </c>
      <c r="T38" s="1177">
        <v>30</v>
      </c>
      <c r="U38" s="1173"/>
    </row>
    <row r="39" spans="1:21" s="507" customFormat="1" ht="21" customHeight="1" thickBot="1">
      <c r="A39" s="1055"/>
      <c r="B39" s="426">
        <v>6</v>
      </c>
      <c r="C39" s="1432" t="s">
        <v>916</v>
      </c>
      <c r="D39" s="1176" t="s">
        <v>915</v>
      </c>
      <c r="E39" s="658"/>
      <c r="F39" s="657"/>
      <c r="G39" s="553"/>
      <c r="H39" s="551"/>
      <c r="I39" s="551"/>
      <c r="J39" s="551"/>
      <c r="K39" s="551"/>
      <c r="L39" s="1167"/>
      <c r="M39" s="1166"/>
      <c r="N39" s="552"/>
      <c r="O39" s="551"/>
      <c r="P39" s="551"/>
      <c r="Q39" s="551"/>
      <c r="R39" s="551"/>
      <c r="S39" s="1431" t="s">
        <v>196</v>
      </c>
      <c r="T39" s="1430" t="s">
        <v>163</v>
      </c>
      <c r="U39" s="1173"/>
    </row>
    <row r="40" spans="1:21" s="507" customFormat="1" ht="18" customHeight="1" thickBot="1">
      <c r="A40" s="1055" t="s">
        <v>25</v>
      </c>
      <c r="B40" s="470">
        <v>12</v>
      </c>
      <c r="C40" s="1175" t="s">
        <v>240</v>
      </c>
      <c r="D40" s="1174" t="s">
        <v>316</v>
      </c>
      <c r="E40" s="654"/>
      <c r="F40" s="656"/>
      <c r="G40" s="1429">
        <v>2</v>
      </c>
      <c r="H40" s="1357"/>
      <c r="I40" s="1357">
        <v>1</v>
      </c>
      <c r="J40" s="1357"/>
      <c r="K40" s="559"/>
      <c r="L40" s="1428" t="s">
        <v>9</v>
      </c>
      <c r="M40" s="1427">
        <v>3</v>
      </c>
      <c r="N40" s="937"/>
      <c r="O40" s="1426"/>
      <c r="P40" s="1426"/>
      <c r="Q40" s="1426"/>
      <c r="R40" s="1425"/>
      <c r="S40" s="1424"/>
      <c r="T40" s="1423"/>
      <c r="U40" s="1173"/>
    </row>
    <row r="41" spans="1:20" ht="15">
      <c r="A41" s="2433"/>
      <c r="B41" s="2439"/>
      <c r="C41" s="2442" t="s">
        <v>38</v>
      </c>
      <c r="D41" s="2443"/>
      <c r="E41" s="2443"/>
      <c r="F41" s="2443"/>
      <c r="G41" s="506">
        <f>SUM(G34:G39)</f>
        <v>8</v>
      </c>
      <c r="H41" s="505">
        <f>SUM(H34:H39)</f>
        <v>0</v>
      </c>
      <c r="I41" s="505">
        <f>SUM(I34:I39)</f>
        <v>6</v>
      </c>
      <c r="J41" s="505">
        <f>SUM(J34:J39)</f>
        <v>0</v>
      </c>
      <c r="K41" s="505">
        <f>SUM(K34:K39)</f>
        <v>0</v>
      </c>
      <c r="L41" s="503" t="s">
        <v>99</v>
      </c>
      <c r="M41" s="2629">
        <f>SUM(M34:M38)</f>
        <v>30</v>
      </c>
      <c r="N41" s="506">
        <f>SUM(N34:N39)</f>
        <v>0</v>
      </c>
      <c r="O41" s="505">
        <f>SUM(O34:O39)</f>
        <v>0</v>
      </c>
      <c r="P41" s="505">
        <f>SUM(P34:P39)</f>
        <v>7</v>
      </c>
      <c r="Q41" s="505">
        <f>SUM(Q34:Q39)</f>
        <v>7</v>
      </c>
      <c r="R41" s="505">
        <f>SUM(R34:R39)</f>
        <v>0</v>
      </c>
      <c r="S41" s="655" t="s">
        <v>65</v>
      </c>
      <c r="T41" s="2630">
        <f>SUM(T34:T38)</f>
        <v>30</v>
      </c>
    </row>
    <row r="42" spans="1:20" ht="15.75" thickBot="1">
      <c r="A42" s="2448"/>
      <c r="B42" s="2439"/>
      <c r="C42" s="2446"/>
      <c r="D42" s="2447"/>
      <c r="E42" s="2447"/>
      <c r="F42" s="2447"/>
      <c r="G42" s="2565">
        <f>SUM(G41:K41)</f>
        <v>14</v>
      </c>
      <c r="H42" s="2566"/>
      <c r="I42" s="2566"/>
      <c r="J42" s="2566"/>
      <c r="K42" s="2567"/>
      <c r="L42" s="499" t="s">
        <v>65</v>
      </c>
      <c r="M42" s="2592"/>
      <c r="N42" s="2565">
        <f>SUM(N41:R41)</f>
        <v>14</v>
      </c>
      <c r="O42" s="2566"/>
      <c r="P42" s="2566"/>
      <c r="Q42" s="2566"/>
      <c r="R42" s="2567"/>
      <c r="S42" s="498"/>
      <c r="T42" s="2552"/>
    </row>
    <row r="43" spans="3:15" ht="15">
      <c r="C43" s="162" t="s">
        <v>34</v>
      </c>
      <c r="D43" s="496"/>
      <c r="E43" s="162"/>
      <c r="F43" s="163"/>
      <c r="G43" s="494"/>
      <c r="H43" s="494"/>
      <c r="I43" s="494"/>
      <c r="J43" s="494"/>
      <c r="K43" s="494"/>
      <c r="L43" s="494"/>
      <c r="M43" s="494"/>
      <c r="N43" s="494"/>
      <c r="O43" s="494" t="s">
        <v>35</v>
      </c>
    </row>
    <row r="44" spans="3:15" ht="15">
      <c r="C44" s="1172" t="s">
        <v>37</v>
      </c>
      <c r="E44" s="1172"/>
      <c r="O44" s="491" t="s">
        <v>36</v>
      </c>
    </row>
  </sheetData>
  <sheetProtection/>
  <mergeCells count="53">
    <mergeCell ref="A14:A16"/>
    <mergeCell ref="B14:B16"/>
    <mergeCell ref="C14:C16"/>
    <mergeCell ref="D14:D16"/>
    <mergeCell ref="E14:E16"/>
    <mergeCell ref="F14:F16"/>
    <mergeCell ref="G14:M14"/>
    <mergeCell ref="N14:T14"/>
    <mergeCell ref="G15:K15"/>
    <mergeCell ref="L15:L16"/>
    <mergeCell ref="M15:M16"/>
    <mergeCell ref="N15:R15"/>
    <mergeCell ref="S15:S16"/>
    <mergeCell ref="T15:T16"/>
    <mergeCell ref="A27:A28"/>
    <mergeCell ref="B27:B28"/>
    <mergeCell ref="C27:F28"/>
    <mergeCell ref="M27:M28"/>
    <mergeCell ref="T27:T28"/>
    <mergeCell ref="G28:K28"/>
    <mergeCell ref="N28:R28"/>
    <mergeCell ref="A31:A33"/>
    <mergeCell ref="B31:B33"/>
    <mergeCell ref="C31:C33"/>
    <mergeCell ref="D31:D33"/>
    <mergeCell ref="E31:E33"/>
    <mergeCell ref="F31:F33"/>
    <mergeCell ref="G31:M31"/>
    <mergeCell ref="N31:T31"/>
    <mergeCell ref="G32:K32"/>
    <mergeCell ref="L32:L33"/>
    <mergeCell ref="M32:M33"/>
    <mergeCell ref="N32:R32"/>
    <mergeCell ref="S32:S33"/>
    <mergeCell ref="T32:T33"/>
    <mergeCell ref="A34:A38"/>
    <mergeCell ref="A41:A42"/>
    <mergeCell ref="B41:B42"/>
    <mergeCell ref="C41:F42"/>
    <mergeCell ref="M41:M42"/>
    <mergeCell ref="T41:T42"/>
    <mergeCell ref="G42:K42"/>
    <mergeCell ref="N42:R42"/>
    <mergeCell ref="P24:P25"/>
    <mergeCell ref="Q24:Q25"/>
    <mergeCell ref="R24:R25"/>
    <mergeCell ref="S24:S25"/>
    <mergeCell ref="T24:T25"/>
    <mergeCell ref="A17:A23"/>
    <mergeCell ref="A24:A25"/>
    <mergeCell ref="N24:N25"/>
    <mergeCell ref="O24:O25"/>
    <mergeCell ref="B24:B25"/>
  </mergeCells>
  <printOptions/>
  <pageMargins left="0.25" right="0" top="0" bottom="0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V67"/>
  <sheetViews>
    <sheetView zoomScale="84" zoomScaleNormal="84" zoomScalePageLayoutView="0" workbookViewId="0" topLeftCell="A1">
      <selection activeCell="D35" sqref="D35"/>
    </sheetView>
  </sheetViews>
  <sheetFormatPr defaultColWidth="9.140625" defaultRowHeight="12.75"/>
  <cols>
    <col min="1" max="1" width="3.8515625" style="156" customWidth="1"/>
    <col min="2" max="2" width="3.57421875" style="156" customWidth="1"/>
    <col min="3" max="3" width="29.421875" style="156" customWidth="1"/>
    <col min="4" max="4" width="11.00390625" style="1308" customWidth="1"/>
    <col min="5" max="5" width="6.140625" style="1171" customWidth="1"/>
    <col min="6" max="8" width="2.421875" style="1172" customWidth="1"/>
    <col min="9" max="9" width="3.28125" style="1309" customWidth="1"/>
    <col min="10" max="10" width="3.57421875" style="1310" customWidth="1"/>
    <col min="11" max="11" width="3.8515625" style="1171" customWidth="1"/>
    <col min="12" max="12" width="3.28125" style="1171" customWidth="1"/>
    <col min="13" max="16" width="2.7109375" style="1171" customWidth="1"/>
    <col min="17" max="17" width="2.7109375" style="1310" customWidth="1"/>
    <col min="18" max="18" width="3.7109375" style="1171" customWidth="1"/>
    <col min="19" max="19" width="2.8515625" style="1171" customWidth="1"/>
    <col min="20" max="20" width="9.140625" style="156" customWidth="1"/>
    <col min="21" max="22" width="9.140625" style="156" hidden="1" customWidth="1"/>
    <col min="23" max="16384" width="9.140625" style="156" customWidth="1"/>
  </cols>
  <sheetData>
    <row r="1" spans="1:5" ht="15">
      <c r="A1" s="283" t="s">
        <v>1</v>
      </c>
      <c r="B1" s="281"/>
      <c r="E1" s="1172"/>
    </row>
    <row r="2" spans="1:19" ht="15">
      <c r="A2" s="282" t="s">
        <v>0</v>
      </c>
      <c r="B2" s="281"/>
      <c r="E2" s="1172"/>
      <c r="J2" s="671" t="s">
        <v>967</v>
      </c>
      <c r="K2" s="671"/>
      <c r="L2" s="671"/>
      <c r="M2" s="671"/>
      <c r="N2" s="671"/>
      <c r="O2" s="671"/>
      <c r="P2" s="671"/>
      <c r="Q2" s="671"/>
      <c r="R2" s="1129"/>
      <c r="S2" s="156"/>
    </row>
    <row r="3" spans="1:19" ht="15">
      <c r="A3" s="282" t="s">
        <v>287</v>
      </c>
      <c r="B3" s="281"/>
      <c r="E3" s="1172"/>
      <c r="J3" s="671"/>
      <c r="K3" s="671"/>
      <c r="L3" s="671"/>
      <c r="M3" s="671"/>
      <c r="N3" s="671"/>
      <c r="O3" s="671"/>
      <c r="P3" s="671"/>
      <c r="Q3" s="671"/>
      <c r="R3" s="1129"/>
      <c r="S3" s="156"/>
    </row>
    <row r="4" spans="1:19" ht="15">
      <c r="A4" s="281" t="s">
        <v>814</v>
      </c>
      <c r="B4" s="281"/>
      <c r="E4" s="1172"/>
      <c r="J4" s="671"/>
      <c r="K4" s="671"/>
      <c r="L4" s="671"/>
      <c r="M4" s="671" t="s">
        <v>968</v>
      </c>
      <c r="N4" s="671"/>
      <c r="O4" s="671"/>
      <c r="P4" s="671"/>
      <c r="Q4" s="671"/>
      <c r="R4" s="1129"/>
      <c r="S4" s="156"/>
    </row>
    <row r="5" spans="1:19" ht="15">
      <c r="A5" s="281" t="s">
        <v>286</v>
      </c>
      <c r="B5" s="281"/>
      <c r="E5" s="1172"/>
      <c r="J5" s="671" t="s">
        <v>970</v>
      </c>
      <c r="K5" s="671"/>
      <c r="L5" s="671"/>
      <c r="M5" s="671"/>
      <c r="N5" s="671"/>
      <c r="O5" s="671"/>
      <c r="P5" s="671"/>
      <c r="Q5" s="671"/>
      <c r="R5" s="1129"/>
      <c r="S5" s="156"/>
    </row>
    <row r="6" spans="1:5" ht="15">
      <c r="A6" s="281" t="s">
        <v>256</v>
      </c>
      <c r="B6" s="281"/>
      <c r="E6" s="1172"/>
    </row>
    <row r="7" spans="1:5" ht="15">
      <c r="A7" s="281" t="s">
        <v>728</v>
      </c>
      <c r="B7" s="281"/>
      <c r="E7" s="1172"/>
    </row>
    <row r="8" spans="1:5" ht="7.5" customHeight="1">
      <c r="A8" s="349"/>
      <c r="E8" s="1172"/>
    </row>
    <row r="9" ht="16.5" customHeight="1">
      <c r="E9" s="280" t="s">
        <v>4</v>
      </c>
    </row>
    <row r="10" spans="1:22" ht="15.75" thickBot="1">
      <c r="A10" s="163" t="s">
        <v>782</v>
      </c>
      <c r="B10"/>
      <c r="C10"/>
      <c r="D10" s="1311"/>
      <c r="E10" s="1312"/>
      <c r="F10" s="1313"/>
      <c r="G10" s="1313"/>
      <c r="H10" s="1313"/>
      <c r="I10" s="1313"/>
      <c r="J10" s="1314"/>
      <c r="K10" s="1313"/>
      <c r="L10" s="1313"/>
      <c r="M10" s="1313"/>
      <c r="N10" s="1313"/>
      <c r="O10" s="1313"/>
      <c r="P10" s="1313"/>
      <c r="Q10" s="1314"/>
      <c r="R10" s="1313"/>
      <c r="S10" s="1313"/>
      <c r="T10" s="138"/>
      <c r="U10" s="138"/>
      <c r="V10"/>
    </row>
    <row r="11" spans="1:22" ht="15" customHeight="1">
      <c r="A11" s="1681"/>
      <c r="B11" s="1964" t="s">
        <v>33</v>
      </c>
      <c r="C11" s="1706" t="s">
        <v>5</v>
      </c>
      <c r="D11" s="2710" t="s">
        <v>30</v>
      </c>
      <c r="E11" s="2710" t="s">
        <v>198</v>
      </c>
      <c r="F11" s="1726" t="s">
        <v>6</v>
      </c>
      <c r="G11" s="1706"/>
      <c r="H11" s="1706"/>
      <c r="I11" s="1706"/>
      <c r="J11" s="1706"/>
      <c r="K11" s="1706"/>
      <c r="L11" s="1727"/>
      <c r="M11" s="1730" t="s">
        <v>7</v>
      </c>
      <c r="N11" s="1706"/>
      <c r="O11" s="1706"/>
      <c r="P11" s="1706"/>
      <c r="Q11" s="1706"/>
      <c r="R11" s="1706"/>
      <c r="S11" s="1727"/>
      <c r="T11" s="138"/>
      <c r="U11" s="138"/>
      <c r="V11"/>
    </row>
    <row r="12" spans="1:22" ht="15">
      <c r="A12" s="1681"/>
      <c r="B12" s="2721"/>
      <c r="C12" s="1707"/>
      <c r="D12" s="2711"/>
      <c r="E12" s="2711"/>
      <c r="F12" s="2720" t="s">
        <v>31</v>
      </c>
      <c r="G12" s="1700"/>
      <c r="H12" s="1700"/>
      <c r="I12" s="1700"/>
      <c r="J12" s="1700"/>
      <c r="K12" s="1961" t="s">
        <v>40</v>
      </c>
      <c r="L12" s="1970" t="s">
        <v>8</v>
      </c>
      <c r="M12" s="1697" t="s">
        <v>105</v>
      </c>
      <c r="N12" s="1698"/>
      <c r="O12" s="1698"/>
      <c r="P12" s="1698"/>
      <c r="Q12" s="1698"/>
      <c r="R12" s="1973" t="s">
        <v>40</v>
      </c>
      <c r="S12" s="1976" t="s">
        <v>8</v>
      </c>
      <c r="T12" s="138"/>
      <c r="U12" s="138"/>
      <c r="V12"/>
    </row>
    <row r="13" spans="1:22" ht="15.75" thickBot="1">
      <c r="A13" s="1681"/>
      <c r="B13" s="2722"/>
      <c r="C13" s="1708"/>
      <c r="D13" s="2723"/>
      <c r="E13" s="2723"/>
      <c r="F13" s="58" t="s">
        <v>9</v>
      </c>
      <c r="G13" s="42" t="s">
        <v>10</v>
      </c>
      <c r="H13" s="42" t="s">
        <v>11</v>
      </c>
      <c r="I13" s="42" t="s">
        <v>12</v>
      </c>
      <c r="J13" s="346" t="s">
        <v>32</v>
      </c>
      <c r="K13" s="1963"/>
      <c r="L13" s="1972"/>
      <c r="M13" s="48" t="s">
        <v>9</v>
      </c>
      <c r="N13" s="42" t="s">
        <v>10</v>
      </c>
      <c r="O13" s="42" t="s">
        <v>11</v>
      </c>
      <c r="P13" s="42" t="s">
        <v>12</v>
      </c>
      <c r="Q13" s="346" t="s">
        <v>32</v>
      </c>
      <c r="R13" s="1975"/>
      <c r="S13" s="1978"/>
      <c r="T13" s="138"/>
      <c r="U13" s="138"/>
      <c r="V13"/>
    </row>
    <row r="14" spans="1:22" ht="22.5">
      <c r="A14" s="314"/>
      <c r="B14" s="302">
        <v>1</v>
      </c>
      <c r="C14" s="303" t="s">
        <v>204</v>
      </c>
      <c r="D14" s="317" t="s">
        <v>285</v>
      </c>
      <c r="E14" s="302"/>
      <c r="F14" s="345">
        <v>2</v>
      </c>
      <c r="G14" s="302"/>
      <c r="H14" s="302"/>
      <c r="I14" s="302">
        <v>2</v>
      </c>
      <c r="J14" s="67">
        <v>8</v>
      </c>
      <c r="K14" s="12" t="s">
        <v>9</v>
      </c>
      <c r="L14" s="13">
        <v>7</v>
      </c>
      <c r="M14" s="344"/>
      <c r="N14" s="302"/>
      <c r="O14" s="302"/>
      <c r="P14" s="302"/>
      <c r="Q14" s="67"/>
      <c r="R14" s="12"/>
      <c r="S14" s="13"/>
      <c r="T14" s="138"/>
      <c r="U14" s="138">
        <f aca="true" t="shared" si="0" ref="U14:U45">((24*L14)-(F14+G14+H14+I14)*14)/14</f>
        <v>8</v>
      </c>
      <c r="V14">
        <f aca="true" t="shared" si="1" ref="V14:V45">(((24*S14)-(M14+N14+O14+P14)*14))/14</f>
        <v>0</v>
      </c>
    </row>
    <row r="15" spans="1:22" ht="15">
      <c r="A15" s="343" t="s">
        <v>13</v>
      </c>
      <c r="B15" s="297">
        <v>2</v>
      </c>
      <c r="C15" s="147" t="s">
        <v>205</v>
      </c>
      <c r="D15" s="316" t="s">
        <v>284</v>
      </c>
      <c r="E15" s="297"/>
      <c r="F15" s="333">
        <v>2</v>
      </c>
      <c r="G15" s="297"/>
      <c r="H15" s="297">
        <v>2</v>
      </c>
      <c r="I15" s="297"/>
      <c r="J15" s="68">
        <v>10</v>
      </c>
      <c r="K15" s="14" t="s">
        <v>15</v>
      </c>
      <c r="L15" s="15">
        <v>8</v>
      </c>
      <c r="M15" s="334"/>
      <c r="N15" s="297"/>
      <c r="O15" s="297"/>
      <c r="P15" s="297"/>
      <c r="Q15" s="68"/>
      <c r="R15" s="14"/>
      <c r="S15" s="15"/>
      <c r="T15" s="138"/>
      <c r="U15" s="138">
        <f t="shared" si="0"/>
        <v>9.714285714285714</v>
      </c>
      <c r="V15">
        <f t="shared" si="1"/>
        <v>0</v>
      </c>
    </row>
    <row r="16" spans="1:22" ht="15" customHeight="1">
      <c r="A16" s="342"/>
      <c r="B16" s="297">
        <v>3</v>
      </c>
      <c r="C16" s="1449" t="s">
        <v>74</v>
      </c>
      <c r="D16" s="316" t="s">
        <v>283</v>
      </c>
      <c r="E16" s="297"/>
      <c r="F16" s="333">
        <v>2</v>
      </c>
      <c r="G16" s="297"/>
      <c r="H16" s="297">
        <v>1</v>
      </c>
      <c r="I16" s="297">
        <v>1</v>
      </c>
      <c r="J16" s="68">
        <v>10</v>
      </c>
      <c r="K16" s="14" t="s">
        <v>15</v>
      </c>
      <c r="L16" s="15">
        <v>7</v>
      </c>
      <c r="M16" s="334"/>
      <c r="N16" s="297"/>
      <c r="O16" s="297"/>
      <c r="P16" s="297"/>
      <c r="Q16" s="68"/>
      <c r="R16" s="14"/>
      <c r="S16" s="15"/>
      <c r="T16" s="138"/>
      <c r="U16" s="138">
        <f t="shared" si="0"/>
        <v>8</v>
      </c>
      <c r="V16">
        <f t="shared" si="1"/>
        <v>0</v>
      </c>
    </row>
    <row r="17" spans="1:22" ht="16.5">
      <c r="A17" s="2702" t="s">
        <v>51</v>
      </c>
      <c r="B17" s="2666">
        <v>4</v>
      </c>
      <c r="C17" s="341" t="s">
        <v>282</v>
      </c>
      <c r="D17" s="316" t="s">
        <v>979</v>
      </c>
      <c r="E17" s="297"/>
      <c r="F17" s="2667">
        <v>2</v>
      </c>
      <c r="G17" s="2666"/>
      <c r="H17" s="2666">
        <v>2</v>
      </c>
      <c r="I17" s="2666"/>
      <c r="J17" s="2676">
        <v>8</v>
      </c>
      <c r="K17" s="2725" t="s">
        <v>15</v>
      </c>
      <c r="L17" s="1733">
        <v>8</v>
      </c>
      <c r="M17" s="334"/>
      <c r="N17" s="297"/>
      <c r="O17" s="297"/>
      <c r="P17" s="297"/>
      <c r="Q17" s="68"/>
      <c r="R17" s="14"/>
      <c r="S17" s="15"/>
      <c r="T17" s="138"/>
      <c r="U17" s="138">
        <f t="shared" si="0"/>
        <v>9.714285714285714</v>
      </c>
      <c r="V17">
        <f t="shared" si="1"/>
        <v>0</v>
      </c>
    </row>
    <row r="18" spans="1:22" ht="12.75" customHeight="1" thickBot="1">
      <c r="A18" s="2716"/>
      <c r="B18" s="2717"/>
      <c r="C18" s="295" t="s">
        <v>229</v>
      </c>
      <c r="D18" s="144" t="s">
        <v>980</v>
      </c>
      <c r="E18" s="293"/>
      <c r="F18" s="2718"/>
      <c r="G18" s="2719"/>
      <c r="H18" s="2719"/>
      <c r="I18" s="2719"/>
      <c r="J18" s="2724"/>
      <c r="K18" s="2719"/>
      <c r="L18" s="2726"/>
      <c r="M18" s="330"/>
      <c r="N18" s="293"/>
      <c r="O18" s="293"/>
      <c r="P18" s="293"/>
      <c r="Q18" s="292"/>
      <c r="R18" s="294"/>
      <c r="S18" s="329"/>
      <c r="U18" s="138">
        <f t="shared" si="0"/>
        <v>0</v>
      </c>
      <c r="V18">
        <f t="shared" si="1"/>
        <v>0</v>
      </c>
    </row>
    <row r="19" spans="1:22" ht="15">
      <c r="A19" s="2673" t="s">
        <v>13</v>
      </c>
      <c r="B19" s="310">
        <v>5</v>
      </c>
      <c r="C19" s="340" t="s">
        <v>206</v>
      </c>
      <c r="D19" s="145" t="s">
        <v>281</v>
      </c>
      <c r="E19" s="310"/>
      <c r="F19" s="339"/>
      <c r="G19" s="310"/>
      <c r="H19" s="310"/>
      <c r="I19" s="310"/>
      <c r="J19" s="337"/>
      <c r="K19" s="336"/>
      <c r="L19" s="335"/>
      <c r="M19" s="338">
        <v>2</v>
      </c>
      <c r="N19" s="310"/>
      <c r="O19" s="310"/>
      <c r="P19" s="310">
        <v>2</v>
      </c>
      <c r="Q19" s="337">
        <v>8</v>
      </c>
      <c r="R19" s="336" t="s">
        <v>9</v>
      </c>
      <c r="S19" s="335">
        <v>7</v>
      </c>
      <c r="T19" s="138"/>
      <c r="U19" s="138">
        <f t="shared" si="0"/>
        <v>0</v>
      </c>
      <c r="V19">
        <f t="shared" si="1"/>
        <v>8</v>
      </c>
    </row>
    <row r="20" spans="1:22" ht="22.5">
      <c r="A20" s="2674"/>
      <c r="B20" s="297">
        <v>6</v>
      </c>
      <c r="C20" s="147" t="s">
        <v>656</v>
      </c>
      <c r="D20" s="316" t="s">
        <v>280</v>
      </c>
      <c r="E20" s="297"/>
      <c r="F20" s="333"/>
      <c r="G20" s="297"/>
      <c r="H20" s="297"/>
      <c r="I20" s="297"/>
      <c r="J20" s="68"/>
      <c r="K20" s="14"/>
      <c r="L20" s="15"/>
      <c r="M20" s="334">
        <v>2</v>
      </c>
      <c r="N20" s="297"/>
      <c r="O20" s="297">
        <v>2</v>
      </c>
      <c r="P20" s="297"/>
      <c r="Q20" s="68">
        <v>10</v>
      </c>
      <c r="R20" s="14" t="s">
        <v>15</v>
      </c>
      <c r="S20" s="15">
        <v>8</v>
      </c>
      <c r="T20" s="138"/>
      <c r="U20" s="138">
        <f t="shared" si="0"/>
        <v>0</v>
      </c>
      <c r="V20">
        <f t="shared" si="1"/>
        <v>9.714285714285714</v>
      </c>
    </row>
    <row r="21" spans="1:22" ht="15">
      <c r="A21" s="2674"/>
      <c r="B21" s="297">
        <v>7</v>
      </c>
      <c r="C21" s="1450" t="s">
        <v>230</v>
      </c>
      <c r="D21" s="316" t="s">
        <v>207</v>
      </c>
      <c r="E21" s="297"/>
      <c r="F21" s="333"/>
      <c r="G21" s="297"/>
      <c r="H21" s="297"/>
      <c r="I21" s="297"/>
      <c r="J21" s="68"/>
      <c r="K21" s="14"/>
      <c r="L21" s="15"/>
      <c r="M21" s="334">
        <v>2</v>
      </c>
      <c r="N21" s="297"/>
      <c r="O21" s="297">
        <v>1</v>
      </c>
      <c r="P21" s="297"/>
      <c r="Q21" s="68">
        <v>8</v>
      </c>
      <c r="R21" s="14" t="s">
        <v>15</v>
      </c>
      <c r="S21" s="15">
        <v>7</v>
      </c>
      <c r="T21" s="138"/>
      <c r="U21" s="138">
        <f t="shared" si="0"/>
        <v>0</v>
      </c>
      <c r="V21">
        <f t="shared" si="1"/>
        <v>9</v>
      </c>
    </row>
    <row r="22" spans="1:22" ht="15">
      <c r="A22" s="2675"/>
      <c r="B22" s="308">
        <v>8</v>
      </c>
      <c r="C22" s="147" t="s">
        <v>208</v>
      </c>
      <c r="D22" s="316" t="s">
        <v>279</v>
      </c>
      <c r="E22" s="297"/>
      <c r="F22" s="333"/>
      <c r="G22" s="297"/>
      <c r="H22" s="297"/>
      <c r="I22" s="297"/>
      <c r="J22" s="68"/>
      <c r="K22" s="14"/>
      <c r="L22" s="15"/>
      <c r="M22" s="1065">
        <v>2</v>
      </c>
      <c r="N22" s="308"/>
      <c r="O22" s="308">
        <v>2</v>
      </c>
      <c r="P22" s="308">
        <v>1</v>
      </c>
      <c r="Q22" s="307">
        <v>10</v>
      </c>
      <c r="R22" s="1066" t="s">
        <v>15</v>
      </c>
      <c r="S22" s="1066">
        <v>8</v>
      </c>
      <c r="T22" s="138"/>
      <c r="U22" s="138">
        <f t="shared" si="0"/>
        <v>0</v>
      </c>
      <c r="V22">
        <f t="shared" si="1"/>
        <v>8.714285714285714</v>
      </c>
    </row>
    <row r="23" spans="1:22" ht="15.75" thickBot="1">
      <c r="A23" s="332" t="s">
        <v>25</v>
      </c>
      <c r="B23" s="293">
        <v>9</v>
      </c>
      <c r="C23" s="295" t="s">
        <v>203</v>
      </c>
      <c r="D23" s="146" t="s">
        <v>475</v>
      </c>
      <c r="E23" s="293"/>
      <c r="F23" s="331"/>
      <c r="G23" s="293"/>
      <c r="H23" s="293">
        <v>2</v>
      </c>
      <c r="I23" s="293"/>
      <c r="J23" s="292">
        <v>1</v>
      </c>
      <c r="K23" s="294" t="s">
        <v>9</v>
      </c>
      <c r="L23" s="329">
        <v>2</v>
      </c>
      <c r="M23" s="330"/>
      <c r="N23" s="293"/>
      <c r="O23" s="293">
        <v>2</v>
      </c>
      <c r="P23" s="293"/>
      <c r="Q23" s="292">
        <v>1</v>
      </c>
      <c r="R23" s="294" t="s">
        <v>9</v>
      </c>
      <c r="S23" s="329">
        <v>2</v>
      </c>
      <c r="T23" s="138"/>
      <c r="U23" s="138">
        <f t="shared" si="0"/>
        <v>1.4285714285714286</v>
      </c>
      <c r="V23">
        <f t="shared" si="1"/>
        <v>1.4285714285714286</v>
      </c>
    </row>
    <row r="24" spans="1:22" ht="15">
      <c r="A24" s="1681"/>
      <c r="B24" s="1681"/>
      <c r="C24" s="1684" t="s">
        <v>38</v>
      </c>
      <c r="D24" s="1685"/>
      <c r="E24" s="1685"/>
      <c r="F24" s="7">
        <f>SUM(F14:F22)</f>
        <v>8</v>
      </c>
      <c r="G24" s="8">
        <f>SUM(G14:G22)</f>
        <v>0</v>
      </c>
      <c r="H24" s="8">
        <f>SUM(H14:H22)</f>
        <v>5</v>
      </c>
      <c r="I24" s="8">
        <f>SUM(I14:I22)</f>
        <v>3</v>
      </c>
      <c r="J24" s="82">
        <f>SUM(J14:J22)</f>
        <v>36</v>
      </c>
      <c r="K24" s="290" t="s">
        <v>99</v>
      </c>
      <c r="L24" s="2713">
        <f aca="true" t="shared" si="2" ref="L24:Q24">SUM(L14:L22)</f>
        <v>30</v>
      </c>
      <c r="M24" s="291">
        <f t="shared" si="2"/>
        <v>8</v>
      </c>
      <c r="N24" s="8">
        <f t="shared" si="2"/>
        <v>0</v>
      </c>
      <c r="O24" s="8">
        <f t="shared" si="2"/>
        <v>5</v>
      </c>
      <c r="P24" s="8">
        <f t="shared" si="2"/>
        <v>3</v>
      </c>
      <c r="Q24" s="82">
        <f t="shared" si="2"/>
        <v>36</v>
      </c>
      <c r="R24" s="328" t="s">
        <v>99</v>
      </c>
      <c r="S24" s="2703">
        <f>SUM(S14:S22)</f>
        <v>30</v>
      </c>
      <c r="T24" s="138"/>
      <c r="U24" s="138">
        <f t="shared" si="0"/>
        <v>35.42857142857143</v>
      </c>
      <c r="V24">
        <f t="shared" si="1"/>
        <v>35.42857142857143</v>
      </c>
    </row>
    <row r="25" spans="1:22" ht="15">
      <c r="A25" s="1682"/>
      <c r="B25" s="1681"/>
      <c r="C25" s="1684"/>
      <c r="D25" s="1685"/>
      <c r="E25" s="1686"/>
      <c r="F25" s="2686">
        <f>F24+G24+H24+I24</f>
        <v>16</v>
      </c>
      <c r="G25" s="2687"/>
      <c r="H25" s="2687"/>
      <c r="I25" s="2687"/>
      <c r="J25" s="2688"/>
      <c r="K25" s="290" t="s">
        <v>65</v>
      </c>
      <c r="L25" s="2714"/>
      <c r="M25" s="2687">
        <f>M24+N24+O24+P24</f>
        <v>16</v>
      </c>
      <c r="N25" s="2687"/>
      <c r="O25" s="2687"/>
      <c r="P25" s="2687"/>
      <c r="Q25" s="2688"/>
      <c r="R25" s="328" t="s">
        <v>65</v>
      </c>
      <c r="S25" s="2704"/>
      <c r="T25" s="138"/>
      <c r="U25" s="138">
        <f t="shared" si="0"/>
        <v>-16</v>
      </c>
      <c r="V25">
        <f t="shared" si="1"/>
        <v>-16</v>
      </c>
    </row>
    <row r="26" spans="1:22" ht="15.75" thickBot="1">
      <c r="A26" s="1682"/>
      <c r="B26" s="1681"/>
      <c r="C26" s="1687"/>
      <c r="D26" s="1688"/>
      <c r="E26" s="1688"/>
      <c r="F26" s="1669"/>
      <c r="G26" s="2689"/>
      <c r="H26" s="2689"/>
      <c r="I26" s="2689"/>
      <c r="J26" s="2690"/>
      <c r="K26" s="289"/>
      <c r="L26" s="2715"/>
      <c r="M26" s="2689"/>
      <c r="N26" s="2689"/>
      <c r="O26" s="2689"/>
      <c r="P26" s="2689"/>
      <c r="Q26" s="2690"/>
      <c r="R26" s="327"/>
      <c r="S26" s="2705"/>
      <c r="T26" s="138"/>
      <c r="U26" s="138">
        <f t="shared" si="0"/>
        <v>0</v>
      </c>
      <c r="V26">
        <f t="shared" si="1"/>
        <v>0</v>
      </c>
    </row>
    <row r="27" spans="1:22" ht="15">
      <c r="A27" s="139"/>
      <c r="B27" s="148"/>
      <c r="C27" s="140"/>
      <c r="D27" s="326"/>
      <c r="E27" s="140"/>
      <c r="F27" s="325"/>
      <c r="G27" s="325"/>
      <c r="H27" s="325"/>
      <c r="I27" s="325"/>
      <c r="J27" s="324"/>
      <c r="K27" s="323"/>
      <c r="L27" s="323"/>
      <c r="M27" s="320"/>
      <c r="N27" s="320"/>
      <c r="O27" s="320"/>
      <c r="P27" s="320"/>
      <c r="Q27" s="322"/>
      <c r="R27" s="321"/>
      <c r="S27" s="320"/>
      <c r="T27" s="138"/>
      <c r="U27" s="138">
        <f t="shared" si="0"/>
        <v>0</v>
      </c>
      <c r="V27">
        <f t="shared" si="1"/>
        <v>0</v>
      </c>
    </row>
    <row r="28" spans="1:22" ht="15.75" thickBot="1">
      <c r="A28" s="163" t="s">
        <v>940</v>
      </c>
      <c r="B28" s="319"/>
      <c r="C28" s="318"/>
      <c r="D28" s="1311"/>
      <c r="E28" s="1315"/>
      <c r="F28" s="1316"/>
      <c r="G28" s="1316"/>
      <c r="H28" s="1316"/>
      <c r="I28" s="1316"/>
      <c r="J28" s="1314"/>
      <c r="K28" s="1316"/>
      <c r="L28" s="1316"/>
      <c r="M28" s="1316"/>
      <c r="N28" s="1316"/>
      <c r="O28" s="1316"/>
      <c r="P28" s="1316"/>
      <c r="Q28" s="1314"/>
      <c r="R28" s="1316"/>
      <c r="S28" s="1316"/>
      <c r="T28" s="138"/>
      <c r="U28" s="138">
        <f t="shared" si="0"/>
        <v>0</v>
      </c>
      <c r="V28">
        <f t="shared" si="1"/>
        <v>0</v>
      </c>
    </row>
    <row r="29" spans="1:22" ht="15" customHeight="1">
      <c r="A29" s="1681"/>
      <c r="B29" s="1964" t="s">
        <v>33</v>
      </c>
      <c r="C29" s="1706" t="s">
        <v>5</v>
      </c>
      <c r="D29" s="2710" t="s">
        <v>30</v>
      </c>
      <c r="E29" s="2682" t="s">
        <v>198</v>
      </c>
      <c r="F29" s="1726" t="s">
        <v>6</v>
      </c>
      <c r="G29" s="1706"/>
      <c r="H29" s="1706"/>
      <c r="I29" s="1706"/>
      <c r="J29" s="1706"/>
      <c r="K29" s="1706"/>
      <c r="L29" s="1727"/>
      <c r="M29" s="1730" t="s">
        <v>7</v>
      </c>
      <c r="N29" s="1706"/>
      <c r="O29" s="1706"/>
      <c r="P29" s="1706"/>
      <c r="Q29" s="1706"/>
      <c r="R29" s="1706"/>
      <c r="S29" s="1727"/>
      <c r="T29" s="138"/>
      <c r="U29" s="138" t="e">
        <f t="shared" si="0"/>
        <v>#VALUE!</v>
      </c>
      <c r="V29" t="e">
        <f t="shared" si="1"/>
        <v>#VALUE!</v>
      </c>
    </row>
    <row r="30" spans="1:22" ht="15">
      <c r="A30" s="1681"/>
      <c r="B30" s="2708"/>
      <c r="C30" s="1707"/>
      <c r="D30" s="2711"/>
      <c r="E30" s="2683"/>
      <c r="F30" s="1732" t="s">
        <v>31</v>
      </c>
      <c r="G30" s="1698"/>
      <c r="H30" s="1698"/>
      <c r="I30" s="1698"/>
      <c r="J30" s="1698"/>
      <c r="K30" s="2692" t="s">
        <v>40</v>
      </c>
      <c r="L30" s="2694" t="s">
        <v>8</v>
      </c>
      <c r="M30" s="1697" t="s">
        <v>105</v>
      </c>
      <c r="N30" s="1698"/>
      <c r="O30" s="1698"/>
      <c r="P30" s="1698"/>
      <c r="Q30" s="1698"/>
      <c r="R30" s="2706" t="s">
        <v>40</v>
      </c>
      <c r="S30" s="2697" t="s">
        <v>8</v>
      </c>
      <c r="T30" s="138"/>
      <c r="U30" s="138" t="e">
        <f t="shared" si="0"/>
        <v>#VALUE!</v>
      </c>
      <c r="V30" t="e">
        <f t="shared" si="1"/>
        <v>#VALUE!</v>
      </c>
    </row>
    <row r="31" spans="1:22" ht="15.75" thickBot="1">
      <c r="A31" s="1681"/>
      <c r="B31" s="2709"/>
      <c r="C31" s="2271"/>
      <c r="D31" s="2712"/>
      <c r="E31" s="1992"/>
      <c r="F31" s="35" t="s">
        <v>9</v>
      </c>
      <c r="G31" s="36" t="s">
        <v>10</v>
      </c>
      <c r="H31" s="36" t="s">
        <v>11</v>
      </c>
      <c r="I31" s="36" t="s">
        <v>12</v>
      </c>
      <c r="J31" s="315" t="s">
        <v>32</v>
      </c>
      <c r="K31" s="2693"/>
      <c r="L31" s="2695"/>
      <c r="M31" s="37" t="s">
        <v>9</v>
      </c>
      <c r="N31" s="36" t="s">
        <v>10</v>
      </c>
      <c r="O31" s="36" t="s">
        <v>11</v>
      </c>
      <c r="P31" s="36" t="s">
        <v>12</v>
      </c>
      <c r="Q31" s="315" t="s">
        <v>32</v>
      </c>
      <c r="R31" s="2707"/>
      <c r="S31" s="2698"/>
      <c r="T31" s="138"/>
      <c r="U31" s="138" t="e">
        <f t="shared" si="0"/>
        <v>#VALUE!</v>
      </c>
      <c r="V31" t="e">
        <f t="shared" si="1"/>
        <v>#VALUE!</v>
      </c>
    </row>
    <row r="32" spans="1:22" ht="15">
      <c r="A32" s="314"/>
      <c r="B32" s="302">
        <v>1</v>
      </c>
      <c r="C32" s="303" t="s">
        <v>278</v>
      </c>
      <c r="D32" s="317" t="s">
        <v>277</v>
      </c>
      <c r="E32" s="1348"/>
      <c r="F32" s="1317">
        <v>2</v>
      </c>
      <c r="G32" s="1318"/>
      <c r="H32" s="1318">
        <v>1</v>
      </c>
      <c r="I32" s="1318"/>
      <c r="J32" s="1319">
        <v>9</v>
      </c>
      <c r="K32" s="1320" t="s">
        <v>15</v>
      </c>
      <c r="L32" s="1321">
        <v>7</v>
      </c>
      <c r="M32" s="344"/>
      <c r="N32" s="302"/>
      <c r="O32" s="302"/>
      <c r="P32" s="302"/>
      <c r="Q32" s="67"/>
      <c r="R32" s="1302"/>
      <c r="S32" s="1303"/>
      <c r="T32" s="138"/>
      <c r="U32" s="138">
        <f t="shared" si="0"/>
        <v>9</v>
      </c>
      <c r="V32">
        <f t="shared" si="1"/>
        <v>0</v>
      </c>
    </row>
    <row r="33" spans="1:22" ht="15">
      <c r="A33" s="313" t="s">
        <v>13</v>
      </c>
      <c r="B33" s="297">
        <v>2</v>
      </c>
      <c r="C33" s="147" t="s">
        <v>276</v>
      </c>
      <c r="D33" s="316" t="s">
        <v>275</v>
      </c>
      <c r="E33" s="1349"/>
      <c r="F33" s="333">
        <v>2</v>
      </c>
      <c r="G33" s="297"/>
      <c r="H33" s="297">
        <v>2</v>
      </c>
      <c r="I33" s="297"/>
      <c r="J33" s="68">
        <v>8</v>
      </c>
      <c r="K33" s="1296" t="s">
        <v>15</v>
      </c>
      <c r="L33" s="1297">
        <v>8</v>
      </c>
      <c r="M33" s="333"/>
      <c r="N33" s="297"/>
      <c r="O33" s="297"/>
      <c r="P33" s="297"/>
      <c r="Q33" s="68"/>
      <c r="R33" s="1296"/>
      <c r="S33" s="1297"/>
      <c r="T33" s="138"/>
      <c r="U33" s="138">
        <f t="shared" si="0"/>
        <v>9.714285714285714</v>
      </c>
      <c r="V33">
        <f t="shared" si="1"/>
        <v>0</v>
      </c>
    </row>
    <row r="34" spans="1:22" ht="16.5">
      <c r="A34" s="2702" t="s">
        <v>51</v>
      </c>
      <c r="B34" s="2666">
        <v>3</v>
      </c>
      <c r="C34" s="147" t="s">
        <v>274</v>
      </c>
      <c r="D34" s="316" t="s">
        <v>982</v>
      </c>
      <c r="E34" s="1349"/>
      <c r="F34" s="2667">
        <v>2</v>
      </c>
      <c r="G34" s="2666"/>
      <c r="H34" s="2666">
        <v>1</v>
      </c>
      <c r="I34" s="2666"/>
      <c r="J34" s="2676">
        <v>9</v>
      </c>
      <c r="K34" s="2671" t="s">
        <v>15</v>
      </c>
      <c r="L34" s="2678">
        <v>7</v>
      </c>
      <c r="M34" s="334"/>
      <c r="N34" s="297"/>
      <c r="O34" s="297"/>
      <c r="P34" s="297"/>
      <c r="Q34" s="68"/>
      <c r="R34" s="1296"/>
      <c r="S34" s="1297"/>
      <c r="T34" s="138"/>
      <c r="U34" s="138">
        <f t="shared" si="0"/>
        <v>9</v>
      </c>
      <c r="V34">
        <f t="shared" si="1"/>
        <v>0</v>
      </c>
    </row>
    <row r="35" spans="1:22" ht="16.5">
      <c r="A35" s="1878"/>
      <c r="B35" s="2701"/>
      <c r="C35" s="312" t="s">
        <v>727</v>
      </c>
      <c r="D35" s="316" t="s">
        <v>981</v>
      </c>
      <c r="E35" s="1350"/>
      <c r="F35" s="2696"/>
      <c r="G35" s="2668"/>
      <c r="H35" s="2668"/>
      <c r="I35" s="2668"/>
      <c r="J35" s="2668"/>
      <c r="K35" s="2677"/>
      <c r="L35" s="2679"/>
      <c r="M35" s="334"/>
      <c r="N35" s="297"/>
      <c r="O35" s="297"/>
      <c r="P35" s="297"/>
      <c r="Q35" s="68"/>
      <c r="R35" s="1296"/>
      <c r="S35" s="1297"/>
      <c r="T35" s="138"/>
      <c r="U35" s="138">
        <f t="shared" si="0"/>
        <v>0</v>
      </c>
      <c r="V35">
        <f t="shared" si="1"/>
        <v>0</v>
      </c>
    </row>
    <row r="36" spans="1:22" ht="16.5">
      <c r="A36" s="1878"/>
      <c r="B36" s="2666">
        <v>4</v>
      </c>
      <c r="C36" s="300" t="s">
        <v>273</v>
      </c>
      <c r="D36" s="316" t="s">
        <v>272</v>
      </c>
      <c r="E36" s="1349"/>
      <c r="F36" s="2667"/>
      <c r="G36" s="2666"/>
      <c r="H36" s="2666"/>
      <c r="I36" s="2666"/>
      <c r="J36" s="2676"/>
      <c r="K36" s="2671"/>
      <c r="L36" s="2678"/>
      <c r="M36" s="2667">
        <v>2</v>
      </c>
      <c r="N36" s="2666"/>
      <c r="O36" s="2666">
        <v>1</v>
      </c>
      <c r="P36" s="2666"/>
      <c r="Q36" s="2676">
        <v>7</v>
      </c>
      <c r="R36" s="2671" t="s">
        <v>9</v>
      </c>
      <c r="S36" s="2678">
        <v>6</v>
      </c>
      <c r="T36" s="138"/>
      <c r="U36" s="138">
        <f t="shared" si="0"/>
        <v>0</v>
      </c>
      <c r="V36">
        <f t="shared" si="1"/>
        <v>7.285714285714286</v>
      </c>
    </row>
    <row r="37" spans="1:22" ht="16.5">
      <c r="A37" s="1879"/>
      <c r="B37" s="2700"/>
      <c r="C37" s="309" t="s">
        <v>271</v>
      </c>
      <c r="D37" s="316" t="s">
        <v>270</v>
      </c>
      <c r="E37" s="1351"/>
      <c r="F37" s="2696"/>
      <c r="G37" s="2668"/>
      <c r="H37" s="2668"/>
      <c r="I37" s="2668"/>
      <c r="J37" s="2668"/>
      <c r="K37" s="2677"/>
      <c r="L37" s="2679"/>
      <c r="M37" s="1889"/>
      <c r="N37" s="1876"/>
      <c r="O37" s="1876"/>
      <c r="P37" s="1876"/>
      <c r="Q37" s="1876"/>
      <c r="R37" s="2672"/>
      <c r="S37" s="2691"/>
      <c r="T37" s="138"/>
      <c r="U37" s="138">
        <f t="shared" si="0"/>
        <v>0</v>
      </c>
      <c r="V37">
        <f t="shared" si="1"/>
        <v>0</v>
      </c>
    </row>
    <row r="38" spans="1:22" ht="25.5" customHeight="1" thickBot="1">
      <c r="A38" s="306" t="s">
        <v>13</v>
      </c>
      <c r="B38" s="304">
        <v>5</v>
      </c>
      <c r="C38" s="305" t="s">
        <v>793</v>
      </c>
      <c r="D38" s="144" t="s">
        <v>269</v>
      </c>
      <c r="E38" s="1352"/>
      <c r="F38" s="1322"/>
      <c r="G38" s="1323"/>
      <c r="H38" s="1324"/>
      <c r="I38" s="1323">
        <v>2</v>
      </c>
      <c r="J38" s="1325">
        <v>1</v>
      </c>
      <c r="K38" s="1295" t="s">
        <v>239</v>
      </c>
      <c r="L38" s="1326">
        <v>2</v>
      </c>
      <c r="M38" s="330"/>
      <c r="N38" s="293"/>
      <c r="O38" s="293"/>
      <c r="P38" s="293">
        <v>2</v>
      </c>
      <c r="Q38" s="292">
        <v>1</v>
      </c>
      <c r="R38" s="1295" t="s">
        <v>239</v>
      </c>
      <c r="S38" s="1299">
        <v>2</v>
      </c>
      <c r="T38" s="138"/>
      <c r="U38" s="138">
        <f t="shared" si="0"/>
        <v>1.4285714285714286</v>
      </c>
      <c r="V38">
        <f t="shared" si="1"/>
        <v>1.4285714285714286</v>
      </c>
    </row>
    <row r="39" spans="1:22" ht="15">
      <c r="A39" s="2673" t="s">
        <v>13</v>
      </c>
      <c r="B39" s="302">
        <v>6</v>
      </c>
      <c r="C39" s="303" t="s">
        <v>268</v>
      </c>
      <c r="D39" s="317" t="s">
        <v>267</v>
      </c>
      <c r="E39" s="1353"/>
      <c r="F39" s="345">
        <v>2</v>
      </c>
      <c r="G39" s="302"/>
      <c r="H39" s="302">
        <v>1</v>
      </c>
      <c r="I39" s="302"/>
      <c r="J39" s="67">
        <v>7</v>
      </c>
      <c r="K39" s="1302" t="s">
        <v>9</v>
      </c>
      <c r="L39" s="1303">
        <v>6</v>
      </c>
      <c r="M39" s="344"/>
      <c r="N39" s="302"/>
      <c r="O39" s="302"/>
      <c r="P39" s="302"/>
      <c r="Q39" s="67"/>
      <c r="R39" s="1302"/>
      <c r="S39" s="1303"/>
      <c r="T39" s="138"/>
      <c r="U39" s="138">
        <f t="shared" si="0"/>
        <v>7.285714285714286</v>
      </c>
      <c r="V39">
        <f t="shared" si="1"/>
        <v>0</v>
      </c>
    </row>
    <row r="40" spans="1:22" ht="15">
      <c r="A40" s="2680"/>
      <c r="B40" s="297">
        <v>7</v>
      </c>
      <c r="C40" s="301" t="s">
        <v>266</v>
      </c>
      <c r="D40" s="316" t="s">
        <v>265</v>
      </c>
      <c r="E40" s="1349"/>
      <c r="F40" s="333"/>
      <c r="G40" s="297"/>
      <c r="H40" s="297"/>
      <c r="I40" s="297"/>
      <c r="J40" s="68"/>
      <c r="K40" s="1296"/>
      <c r="L40" s="1297"/>
      <c r="M40" s="334">
        <v>2</v>
      </c>
      <c r="N40" s="297"/>
      <c r="O40" s="297">
        <v>1</v>
      </c>
      <c r="P40" s="297"/>
      <c r="Q40" s="68">
        <v>8</v>
      </c>
      <c r="R40" s="1296" t="s">
        <v>15</v>
      </c>
      <c r="S40" s="1297">
        <v>7</v>
      </c>
      <c r="T40" s="138"/>
      <c r="U40" s="138">
        <f t="shared" si="0"/>
        <v>0</v>
      </c>
      <c r="V40">
        <f t="shared" si="1"/>
        <v>9</v>
      </c>
    </row>
    <row r="41" spans="1:22" ht="22.5">
      <c r="A41" s="2680"/>
      <c r="B41" s="297">
        <v>8</v>
      </c>
      <c r="C41" s="300" t="s">
        <v>264</v>
      </c>
      <c r="D41" s="316" t="s">
        <v>263</v>
      </c>
      <c r="E41" s="1349"/>
      <c r="F41" s="333"/>
      <c r="G41" s="297"/>
      <c r="H41" s="297"/>
      <c r="I41" s="297"/>
      <c r="J41" s="68"/>
      <c r="K41" s="1296"/>
      <c r="L41" s="1297"/>
      <c r="M41" s="334">
        <v>2</v>
      </c>
      <c r="N41" s="297"/>
      <c r="O41" s="297"/>
      <c r="P41" s="297">
        <v>1</v>
      </c>
      <c r="Q41" s="68">
        <v>8</v>
      </c>
      <c r="R41" s="1296" t="s">
        <v>15</v>
      </c>
      <c r="S41" s="1297">
        <v>7</v>
      </c>
      <c r="T41" s="138"/>
      <c r="U41" s="138">
        <f t="shared" si="0"/>
        <v>0</v>
      </c>
      <c r="V41">
        <f t="shared" si="1"/>
        <v>9</v>
      </c>
    </row>
    <row r="42" spans="1:22" ht="22.5">
      <c r="A42" s="2681"/>
      <c r="B42" s="297">
        <v>9</v>
      </c>
      <c r="C42" s="300" t="s">
        <v>262</v>
      </c>
      <c r="D42" s="316" t="s">
        <v>261</v>
      </c>
      <c r="E42" s="1349"/>
      <c r="F42" s="333"/>
      <c r="G42" s="297"/>
      <c r="H42" s="297"/>
      <c r="I42" s="297"/>
      <c r="J42" s="68"/>
      <c r="K42" s="1296"/>
      <c r="L42" s="1297"/>
      <c r="M42" s="333">
        <v>2</v>
      </c>
      <c r="N42" s="297"/>
      <c r="O42" s="297">
        <v>2</v>
      </c>
      <c r="P42" s="297"/>
      <c r="Q42" s="68">
        <v>10</v>
      </c>
      <c r="R42" s="1296" t="s">
        <v>15</v>
      </c>
      <c r="S42" s="1297">
        <v>8</v>
      </c>
      <c r="T42" s="138"/>
      <c r="U42" s="138">
        <f t="shared" si="0"/>
        <v>0</v>
      </c>
      <c r="V42">
        <f t="shared" si="1"/>
        <v>9.714285714285714</v>
      </c>
    </row>
    <row r="43" spans="1:22" ht="15">
      <c r="A43" s="298" t="s">
        <v>25</v>
      </c>
      <c r="B43" s="297">
        <v>10</v>
      </c>
      <c r="C43" s="147" t="s">
        <v>260</v>
      </c>
      <c r="D43" s="316" t="s">
        <v>259</v>
      </c>
      <c r="E43" s="1349"/>
      <c r="F43" s="333"/>
      <c r="G43" s="297"/>
      <c r="H43" s="297"/>
      <c r="I43" s="297"/>
      <c r="J43" s="68"/>
      <c r="K43" s="1296"/>
      <c r="L43" s="1297"/>
      <c r="M43" s="334">
        <v>2</v>
      </c>
      <c r="N43" s="297"/>
      <c r="O43" s="297">
        <v>1</v>
      </c>
      <c r="P43" s="297"/>
      <c r="Q43" s="68">
        <v>2</v>
      </c>
      <c r="R43" s="1296" t="s">
        <v>9</v>
      </c>
      <c r="S43" s="1297">
        <v>3</v>
      </c>
      <c r="T43" s="138"/>
      <c r="U43" s="138">
        <f t="shared" si="0"/>
        <v>0</v>
      </c>
      <c r="V43">
        <f t="shared" si="1"/>
        <v>2.142857142857143</v>
      </c>
    </row>
    <row r="44" spans="1:22" ht="20.25" thickBot="1">
      <c r="A44" s="296" t="s">
        <v>13</v>
      </c>
      <c r="B44" s="293">
        <v>11</v>
      </c>
      <c r="C44" s="295" t="s">
        <v>794</v>
      </c>
      <c r="D44" s="144" t="s">
        <v>258</v>
      </c>
      <c r="E44" s="1352"/>
      <c r="F44" s="331"/>
      <c r="G44" s="293"/>
      <c r="H44" s="293"/>
      <c r="I44" s="293"/>
      <c r="J44" s="292"/>
      <c r="K44" s="1298"/>
      <c r="L44" s="1299"/>
      <c r="M44" s="330"/>
      <c r="N44" s="293"/>
      <c r="O44" s="293"/>
      <c r="P44" s="293">
        <v>4</v>
      </c>
      <c r="Q44" s="292"/>
      <c r="R44" s="1304" t="s">
        <v>196</v>
      </c>
      <c r="S44" s="1305" t="s">
        <v>163</v>
      </c>
      <c r="T44" s="138"/>
      <c r="U44" s="138">
        <f t="shared" si="0"/>
        <v>0</v>
      </c>
      <c r="V44">
        <f t="shared" si="1"/>
        <v>-21.142857142857142</v>
      </c>
    </row>
    <row r="45" spans="1:22" ht="15">
      <c r="A45" s="1681"/>
      <c r="B45" s="2699"/>
      <c r="C45" s="1684" t="s">
        <v>38</v>
      </c>
      <c r="D45" s="1685"/>
      <c r="E45" s="1685"/>
      <c r="F45" s="7">
        <f>SUM(F32:F42)</f>
        <v>8</v>
      </c>
      <c r="G45" s="8">
        <f>SUM(G32:G42)</f>
        <v>0</v>
      </c>
      <c r="H45" s="8">
        <f>SUM(H32:H42)</f>
        <v>5</v>
      </c>
      <c r="I45" s="8">
        <f>SUM(I32:I42)</f>
        <v>2</v>
      </c>
      <c r="J45" s="82">
        <f>SUM(J32:J38)</f>
        <v>27</v>
      </c>
      <c r="K45" s="1300" t="s">
        <v>99</v>
      </c>
      <c r="L45" s="2669">
        <f>SUM(L32:L42)</f>
        <v>30</v>
      </c>
      <c r="M45" s="291">
        <f>SUM(M32:M42)</f>
        <v>8</v>
      </c>
      <c r="N45" s="8">
        <f>SUM(N32:N42)</f>
        <v>0</v>
      </c>
      <c r="O45" s="8">
        <f>SUM(O32:O42)</f>
        <v>4</v>
      </c>
      <c r="P45" s="8">
        <f>SUM(P32:P42)+P44</f>
        <v>7</v>
      </c>
      <c r="Q45" s="8">
        <f>SUM(Q32:Q42)+Q44</f>
        <v>34</v>
      </c>
      <c r="R45" s="1306" t="s">
        <v>99</v>
      </c>
      <c r="S45" s="2684">
        <f>SUM(S32:S42)</f>
        <v>30</v>
      </c>
      <c r="T45" s="138"/>
      <c r="U45" s="138">
        <f t="shared" si="0"/>
        <v>36.42857142857143</v>
      </c>
      <c r="V45">
        <f t="shared" si="1"/>
        <v>32.42857142857143</v>
      </c>
    </row>
    <row r="46" spans="1:22" ht="15">
      <c r="A46" s="1681"/>
      <c r="B46" s="2699"/>
      <c r="C46" s="1684"/>
      <c r="D46" s="1685"/>
      <c r="E46" s="1685"/>
      <c r="F46" s="2686">
        <f>F45+G45+H45+I45</f>
        <v>15</v>
      </c>
      <c r="G46" s="2687"/>
      <c r="H46" s="2687"/>
      <c r="I46" s="2687"/>
      <c r="J46" s="2688"/>
      <c r="K46" s="1300" t="s">
        <v>65</v>
      </c>
      <c r="L46" s="2669"/>
      <c r="M46" s="2687">
        <f>M45+N45+O45+P45</f>
        <v>19</v>
      </c>
      <c r="N46" s="2687"/>
      <c r="O46" s="2687"/>
      <c r="P46" s="2687"/>
      <c r="Q46" s="2688"/>
      <c r="R46" s="1306" t="s">
        <v>65</v>
      </c>
      <c r="S46" s="2684"/>
      <c r="T46" s="138"/>
      <c r="U46" s="138">
        <f aca="true" t="shared" si="3" ref="U46:U67">((24*L46)-(F46+G46+H46+I46)*14)/14</f>
        <v>-15</v>
      </c>
      <c r="V46">
        <f aca="true" t="shared" si="4" ref="V46:V67">(((24*S46)-(M46+N46+O46+P46)*14))/14</f>
        <v>-19</v>
      </c>
    </row>
    <row r="47" spans="1:22" ht="9" customHeight="1" thickBot="1">
      <c r="A47" s="1681"/>
      <c r="B47" s="2699"/>
      <c r="C47" s="1687"/>
      <c r="D47" s="1688"/>
      <c r="E47" s="1688"/>
      <c r="F47" s="1669"/>
      <c r="G47" s="2689"/>
      <c r="H47" s="2689"/>
      <c r="I47" s="2689"/>
      <c r="J47" s="2690"/>
      <c r="K47" s="1301"/>
      <c r="L47" s="2670"/>
      <c r="M47" s="2689"/>
      <c r="N47" s="2689"/>
      <c r="O47" s="2689"/>
      <c r="P47" s="2689"/>
      <c r="Q47" s="2690"/>
      <c r="R47" s="1307"/>
      <c r="S47" s="2685"/>
      <c r="T47" s="138"/>
      <c r="U47" s="138">
        <f t="shared" si="3"/>
        <v>0</v>
      </c>
      <c r="V47">
        <f t="shared" si="4"/>
        <v>0</v>
      </c>
    </row>
    <row r="48" spans="1:22" ht="9.75" customHeight="1">
      <c r="A48" s="2291" t="s">
        <v>232</v>
      </c>
      <c r="B48" s="2292"/>
      <c r="C48" s="2292"/>
      <c r="D48" s="2292"/>
      <c r="E48" s="2292"/>
      <c r="F48" s="2292"/>
      <c r="G48" s="2292"/>
      <c r="H48" s="2292"/>
      <c r="I48" s="2292"/>
      <c r="J48" s="2292"/>
      <c r="K48" s="2292"/>
      <c r="L48" s="2292"/>
      <c r="M48" s="2292"/>
      <c r="N48" s="2292"/>
      <c r="O48" s="2292"/>
      <c r="P48" s="2292"/>
      <c r="Q48" s="2292"/>
      <c r="R48" s="2292"/>
      <c r="S48" s="1313"/>
      <c r="T48" s="138"/>
      <c r="U48" s="138">
        <f t="shared" si="3"/>
        <v>0</v>
      </c>
      <c r="V48">
        <f t="shared" si="4"/>
        <v>0</v>
      </c>
    </row>
    <row r="49" spans="1:22" ht="22.5" customHeight="1">
      <c r="A49" s="2291" t="s">
        <v>231</v>
      </c>
      <c r="B49" s="2292"/>
      <c r="C49" s="2292"/>
      <c r="D49" s="2292"/>
      <c r="E49" s="2292"/>
      <c r="F49" s="2292"/>
      <c r="G49" s="2292"/>
      <c r="H49" s="2292"/>
      <c r="I49" s="2292"/>
      <c r="J49" s="2292"/>
      <c r="K49" s="2292"/>
      <c r="L49" s="2292"/>
      <c r="M49" s="2292"/>
      <c r="N49" s="2292"/>
      <c r="O49" s="2292"/>
      <c r="P49" s="2292"/>
      <c r="Q49" s="2292"/>
      <c r="R49" s="2292"/>
      <c r="S49" s="1313"/>
      <c r="T49" s="138"/>
      <c r="U49" s="138">
        <f t="shared" si="3"/>
        <v>0</v>
      </c>
      <c r="V49">
        <f t="shared" si="4"/>
        <v>0</v>
      </c>
    </row>
    <row r="50" spans="1:22" ht="15">
      <c r="A50"/>
      <c r="B50"/>
      <c r="C50" s="285" t="s">
        <v>34</v>
      </c>
      <c r="D50" s="288"/>
      <c r="E50" s="285"/>
      <c r="F50" s="286"/>
      <c r="G50" s="286"/>
      <c r="H50" s="286"/>
      <c r="I50" s="286"/>
      <c r="J50" s="287"/>
      <c r="K50" s="286"/>
      <c r="L50" s="286"/>
      <c r="M50" s="286"/>
      <c r="N50" s="285" t="s">
        <v>35</v>
      </c>
      <c r="O50" s="137"/>
      <c r="P50" s="137"/>
      <c r="Q50" s="1327"/>
      <c r="R50" s="1313"/>
      <c r="S50" s="1313"/>
      <c r="T50" s="138"/>
      <c r="U50" s="138">
        <f t="shared" si="3"/>
        <v>0</v>
      </c>
      <c r="V50" t="e">
        <f t="shared" si="4"/>
        <v>#VALUE!</v>
      </c>
    </row>
    <row r="51" spans="1:22" ht="15">
      <c r="A51"/>
      <c r="B51"/>
      <c r="C51" s="284" t="s">
        <v>37</v>
      </c>
      <c r="D51" s="1328"/>
      <c r="E51" s="363"/>
      <c r="F51" s="137"/>
      <c r="G51" s="137"/>
      <c r="H51" s="137"/>
      <c r="I51" s="137"/>
      <c r="J51" s="1327"/>
      <c r="K51" s="137"/>
      <c r="L51" s="137"/>
      <c r="M51" s="137"/>
      <c r="N51" s="363" t="s">
        <v>36</v>
      </c>
      <c r="O51" s="137"/>
      <c r="P51" s="137"/>
      <c r="Q51" s="1327"/>
      <c r="R51" s="1313"/>
      <c r="S51" s="1313"/>
      <c r="T51" s="138"/>
      <c r="U51" s="138">
        <f t="shared" si="3"/>
        <v>0</v>
      </c>
      <c r="V51" t="e">
        <f t="shared" si="4"/>
        <v>#VALUE!</v>
      </c>
    </row>
    <row r="52" spans="20:22" ht="15">
      <c r="T52" s="138"/>
      <c r="U52" s="138">
        <f t="shared" si="3"/>
        <v>0</v>
      </c>
      <c r="V52">
        <f t="shared" si="4"/>
        <v>0</v>
      </c>
    </row>
    <row r="53" spans="21:22" ht="15">
      <c r="U53" s="138">
        <f t="shared" si="3"/>
        <v>0</v>
      </c>
      <c r="V53">
        <f t="shared" si="4"/>
        <v>0</v>
      </c>
    </row>
    <row r="54" spans="21:22" ht="15">
      <c r="U54" s="138">
        <f t="shared" si="3"/>
        <v>0</v>
      </c>
      <c r="V54">
        <f t="shared" si="4"/>
        <v>0</v>
      </c>
    </row>
    <row r="55" spans="21:22" ht="15">
      <c r="U55" s="138">
        <f t="shared" si="3"/>
        <v>0</v>
      </c>
      <c r="V55">
        <f t="shared" si="4"/>
        <v>0</v>
      </c>
    </row>
    <row r="56" spans="21:22" ht="15">
      <c r="U56" s="138">
        <f t="shared" si="3"/>
        <v>0</v>
      </c>
      <c r="V56">
        <f t="shared" si="4"/>
        <v>0</v>
      </c>
    </row>
    <row r="57" spans="21:22" ht="15">
      <c r="U57" s="138">
        <f t="shared" si="3"/>
        <v>0</v>
      </c>
      <c r="V57">
        <f t="shared" si="4"/>
        <v>0</v>
      </c>
    </row>
    <row r="58" spans="21:22" ht="15">
      <c r="U58" s="138">
        <f t="shared" si="3"/>
        <v>0</v>
      </c>
      <c r="V58">
        <f t="shared" si="4"/>
        <v>0</v>
      </c>
    </row>
    <row r="59" spans="21:22" ht="15">
      <c r="U59" s="138">
        <f t="shared" si="3"/>
        <v>0</v>
      </c>
      <c r="V59">
        <f t="shared" si="4"/>
        <v>0</v>
      </c>
    </row>
    <row r="60" spans="21:22" ht="15">
      <c r="U60" s="138">
        <f t="shared" si="3"/>
        <v>0</v>
      </c>
      <c r="V60">
        <f t="shared" si="4"/>
        <v>0</v>
      </c>
    </row>
    <row r="61" spans="21:22" ht="15">
      <c r="U61" s="138">
        <f t="shared" si="3"/>
        <v>0</v>
      </c>
      <c r="V61">
        <f t="shared" si="4"/>
        <v>0</v>
      </c>
    </row>
    <row r="62" spans="21:22" ht="15">
      <c r="U62" s="138">
        <f t="shared" si="3"/>
        <v>0</v>
      </c>
      <c r="V62">
        <f t="shared" si="4"/>
        <v>0</v>
      </c>
    </row>
    <row r="63" spans="21:22" ht="15">
      <c r="U63" s="138">
        <f t="shared" si="3"/>
        <v>0</v>
      </c>
      <c r="V63">
        <f t="shared" si="4"/>
        <v>0</v>
      </c>
    </row>
    <row r="64" spans="21:22" ht="15">
      <c r="U64" s="138">
        <f t="shared" si="3"/>
        <v>0</v>
      </c>
      <c r="V64">
        <f t="shared" si="4"/>
        <v>0</v>
      </c>
    </row>
    <row r="65" spans="21:22" ht="15">
      <c r="U65" s="138">
        <f t="shared" si="3"/>
        <v>0</v>
      </c>
      <c r="V65">
        <f t="shared" si="4"/>
        <v>0</v>
      </c>
    </row>
    <row r="66" spans="21:22" ht="15">
      <c r="U66" s="138">
        <f t="shared" si="3"/>
        <v>0</v>
      </c>
      <c r="V66">
        <f t="shared" si="4"/>
        <v>0</v>
      </c>
    </row>
    <row r="67" spans="21:22" ht="15">
      <c r="U67" s="138">
        <f t="shared" si="3"/>
        <v>0</v>
      </c>
      <c r="V67">
        <f t="shared" si="4"/>
        <v>0</v>
      </c>
    </row>
  </sheetData>
  <sheetProtection/>
  <mergeCells count="77">
    <mergeCell ref="K34:K35"/>
    <mergeCell ref="L34:L35"/>
    <mergeCell ref="H34:H35"/>
    <mergeCell ref="I34:I35"/>
    <mergeCell ref="J17:J18"/>
    <mergeCell ref="K17:K18"/>
    <mergeCell ref="I17:I18"/>
    <mergeCell ref="F25:J26"/>
    <mergeCell ref="L17:L18"/>
    <mergeCell ref="A11:A13"/>
    <mergeCell ref="B11:B13"/>
    <mergeCell ref="C11:C13"/>
    <mergeCell ref="D11:D13"/>
    <mergeCell ref="E11:E13"/>
    <mergeCell ref="F11:L11"/>
    <mergeCell ref="M11:S11"/>
    <mergeCell ref="F12:J12"/>
    <mergeCell ref="K12:K13"/>
    <mergeCell ref="L12:L13"/>
    <mergeCell ref="M12:Q12"/>
    <mergeCell ref="R12:R13"/>
    <mergeCell ref="S12:S13"/>
    <mergeCell ref="A24:A26"/>
    <mergeCell ref="B24:B26"/>
    <mergeCell ref="C24:E26"/>
    <mergeCell ref="L24:L26"/>
    <mergeCell ref="A17:A18"/>
    <mergeCell ref="B17:B18"/>
    <mergeCell ref="F17:F18"/>
    <mergeCell ref="G17:G18"/>
    <mergeCell ref="H17:H18"/>
    <mergeCell ref="S24:S26"/>
    <mergeCell ref="M25:Q26"/>
    <mergeCell ref="M29:S29"/>
    <mergeCell ref="M30:Q30"/>
    <mergeCell ref="R30:R31"/>
    <mergeCell ref="A29:A31"/>
    <mergeCell ref="B29:B31"/>
    <mergeCell ref="C29:C31"/>
    <mergeCell ref="D29:D31"/>
    <mergeCell ref="F30:J30"/>
    <mergeCell ref="S30:S31"/>
    <mergeCell ref="A48:R48"/>
    <mergeCell ref="A45:A47"/>
    <mergeCell ref="B45:B47"/>
    <mergeCell ref="C45:E47"/>
    <mergeCell ref="B36:B37"/>
    <mergeCell ref="B34:B35"/>
    <mergeCell ref="F34:F35"/>
    <mergeCell ref="A34:A37"/>
    <mergeCell ref="G34:G35"/>
    <mergeCell ref="S45:S47"/>
    <mergeCell ref="F46:J47"/>
    <mergeCell ref="M46:Q47"/>
    <mergeCell ref="S36:S37"/>
    <mergeCell ref="Q36:Q37"/>
    <mergeCell ref="K30:K31"/>
    <mergeCell ref="L30:L31"/>
    <mergeCell ref="O36:O37"/>
    <mergeCell ref="F36:F37"/>
    <mergeCell ref="G36:G37"/>
    <mergeCell ref="R36:R37"/>
    <mergeCell ref="A49:R49"/>
    <mergeCell ref="A19:A22"/>
    <mergeCell ref="J36:J37"/>
    <mergeCell ref="K36:K37"/>
    <mergeCell ref="L36:L37"/>
    <mergeCell ref="A39:A42"/>
    <mergeCell ref="E29:E31"/>
    <mergeCell ref="F29:L29"/>
    <mergeCell ref="J34:J35"/>
    <mergeCell ref="N36:N37"/>
    <mergeCell ref="P36:P37"/>
    <mergeCell ref="M36:M37"/>
    <mergeCell ref="H36:H37"/>
    <mergeCell ref="I36:I37"/>
    <mergeCell ref="L45:L47"/>
  </mergeCells>
  <printOptions/>
  <pageMargins left="0.433070866141732" right="0.196850393700787" top="0" bottom="0" header="0.31496062992126" footer="0.31496062992126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W52"/>
  <sheetViews>
    <sheetView zoomScale="75" zoomScaleNormal="75" zoomScalePageLayoutView="0" workbookViewId="0" topLeftCell="A5">
      <selection activeCell="K15" sqref="K15"/>
    </sheetView>
  </sheetViews>
  <sheetFormatPr defaultColWidth="9.140625" defaultRowHeight="12.75"/>
  <cols>
    <col min="1" max="1" width="3.140625" style="156" customWidth="1"/>
    <col min="2" max="2" width="3.7109375" style="156" customWidth="1"/>
    <col min="3" max="3" width="30.140625" style="156" customWidth="1"/>
    <col min="4" max="4" width="10.57421875" style="159" customWidth="1"/>
    <col min="5" max="5" width="8.00390625" style="158" customWidth="1"/>
    <col min="6" max="6" width="0" style="156" hidden="1" customWidth="1"/>
    <col min="7" max="10" width="2.8515625" style="156" customWidth="1"/>
    <col min="11" max="11" width="3.8515625" style="157" customWidth="1"/>
    <col min="12" max="12" width="3.8515625" style="156" customWidth="1"/>
    <col min="13" max="17" width="2.8515625" style="156" customWidth="1"/>
    <col min="18" max="18" width="2.8515625" style="157" customWidth="1"/>
    <col min="19" max="19" width="3.8515625" style="156" customWidth="1"/>
    <col min="20" max="20" width="2.8515625" style="156" customWidth="1"/>
    <col min="21" max="23" width="0" style="156" hidden="1" customWidth="1"/>
    <col min="24" max="16384" width="9.140625" style="156" customWidth="1"/>
  </cols>
  <sheetData>
    <row r="1" spans="1:5" ht="15">
      <c r="A1" s="283" t="s">
        <v>1</v>
      </c>
      <c r="B1" s="281"/>
      <c r="E1" s="161"/>
    </row>
    <row r="2" spans="1:18" ht="15">
      <c r="A2" s="282" t="s">
        <v>0</v>
      </c>
      <c r="B2" s="281"/>
      <c r="E2" s="161"/>
      <c r="J2" s="671" t="s">
        <v>967</v>
      </c>
      <c r="K2" s="671"/>
      <c r="L2" s="671"/>
      <c r="M2" s="671"/>
      <c r="N2" s="671"/>
      <c r="O2" s="671"/>
      <c r="P2" s="671"/>
      <c r="Q2" s="671"/>
      <c r="R2" s="1129"/>
    </row>
    <row r="3" spans="1:18" ht="15">
      <c r="A3" s="282" t="s">
        <v>287</v>
      </c>
      <c r="B3" s="281"/>
      <c r="E3" s="161"/>
      <c r="J3" s="671"/>
      <c r="K3" s="671"/>
      <c r="L3" s="671"/>
      <c r="M3" s="671"/>
      <c r="N3" s="671"/>
      <c r="O3" s="671"/>
      <c r="P3" s="671"/>
      <c r="Q3" s="671"/>
      <c r="R3" s="1129"/>
    </row>
    <row r="4" spans="1:18" ht="15">
      <c r="A4" s="281" t="s">
        <v>813</v>
      </c>
      <c r="B4" s="281"/>
      <c r="E4" s="161"/>
      <c r="J4" s="671"/>
      <c r="K4" s="671"/>
      <c r="L4" s="671"/>
      <c r="M4" s="671" t="s">
        <v>968</v>
      </c>
      <c r="N4" s="671"/>
      <c r="O4" s="671"/>
      <c r="P4" s="671"/>
      <c r="Q4" s="671"/>
      <c r="R4" s="1129"/>
    </row>
    <row r="5" spans="1:18" ht="15">
      <c r="A5" s="281" t="s">
        <v>257</v>
      </c>
      <c r="B5" s="281"/>
      <c r="E5" s="161"/>
      <c r="J5" s="671" t="s">
        <v>970</v>
      </c>
      <c r="K5" s="671"/>
      <c r="L5" s="671"/>
      <c r="M5" s="671"/>
      <c r="N5" s="671"/>
      <c r="O5" s="671"/>
      <c r="P5" s="671"/>
      <c r="Q5" s="671"/>
      <c r="R5" s="1129"/>
    </row>
    <row r="6" spans="1:5" ht="15">
      <c r="A6" s="281" t="s">
        <v>256</v>
      </c>
      <c r="B6" s="281"/>
      <c r="E6" s="161"/>
    </row>
    <row r="7" spans="1:5" ht="15">
      <c r="A7" s="281" t="s">
        <v>728</v>
      </c>
      <c r="B7" s="281"/>
      <c r="E7" s="161"/>
    </row>
    <row r="8" ht="15">
      <c r="A8" s="349"/>
    </row>
    <row r="9" ht="18">
      <c r="E9" s="280" t="s">
        <v>4</v>
      </c>
    </row>
    <row r="10" spans="1:5" ht="15.75" thickBot="1">
      <c r="A10" s="163" t="s">
        <v>782</v>
      </c>
      <c r="E10" s="161"/>
    </row>
    <row r="11" spans="1:20" ht="15">
      <c r="A11" s="169"/>
      <c r="B11" s="2394" t="s">
        <v>33</v>
      </c>
      <c r="C11" s="2397" t="s">
        <v>5</v>
      </c>
      <c r="D11" s="2581" t="s">
        <v>30</v>
      </c>
      <c r="E11" s="2400" t="s">
        <v>198</v>
      </c>
      <c r="F11" s="2403" t="s">
        <v>39</v>
      </c>
      <c r="G11" s="2413" t="s">
        <v>6</v>
      </c>
      <c r="H11" s="2397"/>
      <c r="I11" s="2397"/>
      <c r="J11" s="2397"/>
      <c r="K11" s="2397"/>
      <c r="L11" s="2397"/>
      <c r="M11" s="2410"/>
      <c r="N11" s="2409" t="s">
        <v>7</v>
      </c>
      <c r="O11" s="2397"/>
      <c r="P11" s="2397"/>
      <c r="Q11" s="2397"/>
      <c r="R11" s="2397"/>
      <c r="S11" s="2397"/>
      <c r="T11" s="2410"/>
    </row>
    <row r="12" spans="1:20" ht="18" customHeight="1">
      <c r="A12" s="2475"/>
      <c r="B12" s="2395"/>
      <c r="C12" s="2398"/>
      <c r="D12" s="2582"/>
      <c r="E12" s="2401"/>
      <c r="F12" s="2404"/>
      <c r="G12" s="2507" t="s">
        <v>31</v>
      </c>
      <c r="H12" s="2468"/>
      <c r="I12" s="2468"/>
      <c r="J12" s="2468"/>
      <c r="K12" s="2468"/>
      <c r="L12" s="2417" t="s">
        <v>40</v>
      </c>
      <c r="M12" s="2419" t="s">
        <v>8</v>
      </c>
      <c r="N12" s="2467" t="s">
        <v>105</v>
      </c>
      <c r="O12" s="2468"/>
      <c r="P12" s="2468"/>
      <c r="Q12" s="2468"/>
      <c r="R12" s="2468"/>
      <c r="S12" s="2390" t="s">
        <v>40</v>
      </c>
      <c r="T12" s="2392" t="s">
        <v>8</v>
      </c>
    </row>
    <row r="13" spans="1:20" ht="15.75" thickBot="1">
      <c r="A13" s="2476"/>
      <c r="B13" s="2783"/>
      <c r="C13" s="2784"/>
      <c r="D13" s="2786"/>
      <c r="E13" s="2785"/>
      <c r="F13" s="2661"/>
      <c r="G13" s="279" t="s">
        <v>9</v>
      </c>
      <c r="H13" s="277" t="s">
        <v>10</v>
      </c>
      <c r="I13" s="277" t="s">
        <v>11</v>
      </c>
      <c r="J13" s="277" t="s">
        <v>12</v>
      </c>
      <c r="K13" s="276" t="s">
        <v>32</v>
      </c>
      <c r="L13" s="2779"/>
      <c r="M13" s="2780"/>
      <c r="N13" s="278" t="s">
        <v>9</v>
      </c>
      <c r="O13" s="277" t="s">
        <v>10</v>
      </c>
      <c r="P13" s="277" t="s">
        <v>11</v>
      </c>
      <c r="Q13" s="277" t="s">
        <v>12</v>
      </c>
      <c r="R13" s="276" t="s">
        <v>32</v>
      </c>
      <c r="S13" s="2781"/>
      <c r="T13" s="2782"/>
    </row>
    <row r="14" spans="1:23" ht="24" customHeight="1">
      <c r="A14" s="2469" t="s">
        <v>13</v>
      </c>
      <c r="B14" s="274">
        <v>1</v>
      </c>
      <c r="C14" s="237" t="s">
        <v>255</v>
      </c>
      <c r="D14" s="210" t="s">
        <v>285</v>
      </c>
      <c r="E14" s="275"/>
      <c r="F14" s="218"/>
      <c r="G14" s="271">
        <v>2</v>
      </c>
      <c r="H14" s="211"/>
      <c r="I14" s="211"/>
      <c r="J14" s="211">
        <v>2</v>
      </c>
      <c r="K14" s="210">
        <v>8</v>
      </c>
      <c r="L14" s="209" t="s">
        <v>9</v>
      </c>
      <c r="M14" s="208">
        <v>7</v>
      </c>
      <c r="N14" s="212"/>
      <c r="O14" s="211"/>
      <c r="P14" s="211"/>
      <c r="Q14" s="211"/>
      <c r="R14" s="210"/>
      <c r="S14" s="209"/>
      <c r="T14" s="208"/>
      <c r="V14" s="138">
        <f aca="true" t="shared" si="0" ref="V14:V47">((24*M14)-(G14+H14+I14+J14)*14)/14</f>
        <v>8</v>
      </c>
      <c r="W14">
        <f aca="true" t="shared" si="1" ref="W14:W47">(((24*T14)-(N14+O14+P14+Q14)*14))/14</f>
        <v>0</v>
      </c>
    </row>
    <row r="15" spans="1:23" ht="13.5" customHeight="1">
      <c r="A15" s="2470"/>
      <c r="B15" s="206">
        <v>2</v>
      </c>
      <c r="C15" s="237" t="s">
        <v>254</v>
      </c>
      <c r="D15" s="193" t="s">
        <v>284</v>
      </c>
      <c r="E15" s="233"/>
      <c r="F15" s="204"/>
      <c r="G15" s="202">
        <v>2</v>
      </c>
      <c r="H15" s="201"/>
      <c r="I15" s="201">
        <v>2</v>
      </c>
      <c r="J15" s="201"/>
      <c r="K15" s="193">
        <v>10</v>
      </c>
      <c r="L15" s="200" t="s">
        <v>15</v>
      </c>
      <c r="M15" s="199">
        <v>8</v>
      </c>
      <c r="N15" s="207"/>
      <c r="O15" s="201"/>
      <c r="P15" s="201"/>
      <c r="Q15" s="201"/>
      <c r="R15" s="193"/>
      <c r="S15" s="200"/>
      <c r="T15" s="199"/>
      <c r="V15" s="138">
        <f t="shared" si="0"/>
        <v>9.714285714285714</v>
      </c>
      <c r="W15">
        <f t="shared" si="1"/>
        <v>0</v>
      </c>
    </row>
    <row r="16" spans="1:23" ht="13.5" customHeight="1">
      <c r="A16" s="2470"/>
      <c r="B16" s="274">
        <v>3</v>
      </c>
      <c r="C16" s="1447" t="s">
        <v>74</v>
      </c>
      <c r="D16" s="196" t="s">
        <v>935</v>
      </c>
      <c r="E16" s="235"/>
      <c r="F16" s="203"/>
      <c r="G16" s="202">
        <v>2</v>
      </c>
      <c r="H16" s="197"/>
      <c r="I16" s="197">
        <v>1</v>
      </c>
      <c r="J16" s="197"/>
      <c r="K16" s="196">
        <v>8</v>
      </c>
      <c r="L16" s="195" t="s">
        <v>15</v>
      </c>
      <c r="M16" s="194">
        <v>7</v>
      </c>
      <c r="N16" s="198"/>
      <c r="O16" s="197"/>
      <c r="P16" s="197"/>
      <c r="Q16" s="197"/>
      <c r="R16" s="196"/>
      <c r="S16" s="195"/>
      <c r="T16" s="194"/>
      <c r="V16" s="138">
        <f>((24*M22)-(G22+H22+I22+J22)*14)/14</f>
        <v>0</v>
      </c>
      <c r="W16">
        <f>(((24*T22)-(N22+O22+P22+Q22)*14))/14</f>
        <v>8</v>
      </c>
    </row>
    <row r="17" spans="1:23" ht="13.5" customHeight="1">
      <c r="A17" s="2470"/>
      <c r="B17" s="206">
        <v>4</v>
      </c>
      <c r="C17" s="237" t="s">
        <v>229</v>
      </c>
      <c r="D17" s="193" t="s">
        <v>706</v>
      </c>
      <c r="E17" s="233"/>
      <c r="F17" s="203"/>
      <c r="G17" s="202">
        <v>2</v>
      </c>
      <c r="H17" s="201"/>
      <c r="I17" s="201">
        <v>2</v>
      </c>
      <c r="J17" s="201"/>
      <c r="K17" s="193">
        <v>10</v>
      </c>
      <c r="L17" s="200" t="s">
        <v>15</v>
      </c>
      <c r="M17" s="199">
        <v>8</v>
      </c>
      <c r="N17" s="207"/>
      <c r="O17" s="201"/>
      <c r="P17" s="201"/>
      <c r="Q17" s="201"/>
      <c r="R17" s="193"/>
      <c r="S17" s="200"/>
      <c r="T17" s="199"/>
      <c r="V17" s="138">
        <f t="shared" si="0"/>
        <v>9.714285714285714</v>
      </c>
      <c r="W17">
        <f t="shared" si="1"/>
        <v>0</v>
      </c>
    </row>
    <row r="18" spans="1:23" ht="13.5" customHeight="1" thickBot="1">
      <c r="A18" s="272" t="s">
        <v>25</v>
      </c>
      <c r="B18" s="206">
        <v>5</v>
      </c>
      <c r="C18" s="237" t="s">
        <v>252</v>
      </c>
      <c r="D18" s="193" t="s">
        <v>707</v>
      </c>
      <c r="E18" s="233"/>
      <c r="F18" s="218"/>
      <c r="G18" s="271"/>
      <c r="H18" s="211"/>
      <c r="I18" s="211">
        <v>2</v>
      </c>
      <c r="J18" s="211"/>
      <c r="K18" s="210">
        <v>1</v>
      </c>
      <c r="L18" s="209" t="s">
        <v>9</v>
      </c>
      <c r="M18" s="208">
        <v>2</v>
      </c>
      <c r="N18" s="180"/>
      <c r="O18" s="177"/>
      <c r="P18" s="177"/>
      <c r="Q18" s="177"/>
      <c r="R18" s="176"/>
      <c r="S18" s="175"/>
      <c r="T18" s="179"/>
      <c r="V18" s="138">
        <f t="shared" si="0"/>
        <v>1.4285714285714286</v>
      </c>
      <c r="W18">
        <f t="shared" si="1"/>
        <v>0</v>
      </c>
    </row>
    <row r="19" spans="1:23" ht="13.5" customHeight="1">
      <c r="A19" s="2746" t="s">
        <v>13</v>
      </c>
      <c r="B19" s="221">
        <v>6</v>
      </c>
      <c r="C19" s="220" t="s">
        <v>251</v>
      </c>
      <c r="D19" s="270" t="s">
        <v>280</v>
      </c>
      <c r="E19" s="249"/>
      <c r="F19" s="248"/>
      <c r="G19" s="247"/>
      <c r="H19" s="246"/>
      <c r="I19" s="246"/>
      <c r="J19" s="246"/>
      <c r="K19" s="215"/>
      <c r="L19" s="245"/>
      <c r="M19" s="244"/>
      <c r="N19" s="212">
        <v>2</v>
      </c>
      <c r="O19" s="211"/>
      <c r="P19" s="211"/>
      <c r="Q19" s="211">
        <v>2</v>
      </c>
      <c r="R19" s="210">
        <v>8</v>
      </c>
      <c r="S19" s="209" t="s">
        <v>9</v>
      </c>
      <c r="T19" s="208">
        <v>7</v>
      </c>
      <c r="V19" s="138">
        <f t="shared" si="0"/>
        <v>0</v>
      </c>
      <c r="W19">
        <f t="shared" si="1"/>
        <v>8</v>
      </c>
    </row>
    <row r="20" spans="1:23" ht="24" customHeight="1">
      <c r="A20" s="2747"/>
      <c r="B20" s="206">
        <v>7</v>
      </c>
      <c r="C20" s="237" t="s">
        <v>799</v>
      </c>
      <c r="D20" s="193" t="s">
        <v>708</v>
      </c>
      <c r="E20" s="233"/>
      <c r="F20" s="204"/>
      <c r="G20" s="232"/>
      <c r="H20" s="241"/>
      <c r="I20" s="241"/>
      <c r="J20" s="241"/>
      <c r="K20" s="269"/>
      <c r="L20" s="240"/>
      <c r="M20" s="239"/>
      <c r="N20" s="207">
        <v>2</v>
      </c>
      <c r="O20" s="201"/>
      <c r="P20" s="201">
        <v>2</v>
      </c>
      <c r="Q20" s="201"/>
      <c r="R20" s="193">
        <v>10</v>
      </c>
      <c r="S20" s="200" t="s">
        <v>15</v>
      </c>
      <c r="T20" s="199">
        <v>8</v>
      </c>
      <c r="V20" s="138">
        <f t="shared" si="0"/>
        <v>0</v>
      </c>
      <c r="W20">
        <f t="shared" si="1"/>
        <v>9.714285714285714</v>
      </c>
    </row>
    <row r="21" spans="1:23" ht="24" customHeight="1">
      <c r="A21" s="2747"/>
      <c r="B21" s="206">
        <v>8</v>
      </c>
      <c r="C21" s="237" t="s">
        <v>250</v>
      </c>
      <c r="D21" s="193" t="s">
        <v>709</v>
      </c>
      <c r="E21" s="233"/>
      <c r="F21" s="204"/>
      <c r="G21" s="202"/>
      <c r="H21" s="201"/>
      <c r="I21" s="201"/>
      <c r="J21" s="201"/>
      <c r="K21" s="193"/>
      <c r="L21" s="200"/>
      <c r="M21" s="199"/>
      <c r="N21" s="207">
        <v>3</v>
      </c>
      <c r="O21" s="201"/>
      <c r="P21" s="201">
        <v>2</v>
      </c>
      <c r="Q21" s="201"/>
      <c r="R21" s="193">
        <v>10</v>
      </c>
      <c r="S21" s="200" t="s">
        <v>15</v>
      </c>
      <c r="T21" s="199">
        <v>8</v>
      </c>
      <c r="V21" s="138">
        <f t="shared" si="0"/>
        <v>0</v>
      </c>
      <c r="W21">
        <f t="shared" si="1"/>
        <v>8.714285714285714</v>
      </c>
    </row>
    <row r="22" spans="1:23" ht="24" customHeight="1">
      <c r="A22" s="2748"/>
      <c r="B22" s="206">
        <v>9</v>
      </c>
      <c r="C22" s="1448" t="s">
        <v>253</v>
      </c>
      <c r="D22" s="193" t="s">
        <v>936</v>
      </c>
      <c r="E22" s="233"/>
      <c r="F22" s="204"/>
      <c r="G22" s="232"/>
      <c r="H22" s="241"/>
      <c r="I22" s="241"/>
      <c r="J22" s="241"/>
      <c r="K22" s="193"/>
      <c r="L22" s="240"/>
      <c r="M22" s="239"/>
      <c r="N22" s="232">
        <v>2</v>
      </c>
      <c r="O22" s="241"/>
      <c r="P22" s="241">
        <v>2</v>
      </c>
      <c r="Q22" s="241"/>
      <c r="R22" s="193">
        <v>8</v>
      </c>
      <c r="S22" s="240" t="s">
        <v>15</v>
      </c>
      <c r="T22" s="239">
        <v>7</v>
      </c>
      <c r="V22" s="138">
        <f>((24*M16)-(G16+H16+I16+J16)*14)/14</f>
        <v>9</v>
      </c>
      <c r="W22">
        <f>(((24*T16)-(N16+O16+P16+Q16)*14))/14</f>
        <v>0</v>
      </c>
    </row>
    <row r="23" spans="1:23" ht="13.5" customHeight="1" thickBot="1">
      <c r="A23" s="266" t="s">
        <v>25</v>
      </c>
      <c r="B23" s="184">
        <v>10</v>
      </c>
      <c r="C23" s="265" t="s">
        <v>249</v>
      </c>
      <c r="D23" s="176" t="s">
        <v>694</v>
      </c>
      <c r="E23" s="264"/>
      <c r="F23" s="181"/>
      <c r="G23" s="180"/>
      <c r="H23" s="177"/>
      <c r="I23" s="177"/>
      <c r="J23" s="177"/>
      <c r="K23" s="176"/>
      <c r="L23" s="175"/>
      <c r="M23" s="179"/>
      <c r="N23" s="178"/>
      <c r="O23" s="177"/>
      <c r="P23" s="177">
        <v>2</v>
      </c>
      <c r="Q23" s="177"/>
      <c r="R23" s="176">
        <v>1</v>
      </c>
      <c r="S23" s="175" t="s">
        <v>9</v>
      </c>
      <c r="T23" s="179">
        <v>2</v>
      </c>
      <c r="V23" s="138">
        <f t="shared" si="0"/>
        <v>0</v>
      </c>
      <c r="W23">
        <f t="shared" si="1"/>
        <v>1.4285714285714286</v>
      </c>
    </row>
    <row r="24" spans="1:23" ht="15">
      <c r="A24" s="2433"/>
      <c r="B24" s="2439"/>
      <c r="C24" s="2442" t="s">
        <v>38</v>
      </c>
      <c r="D24" s="2443"/>
      <c r="E24" s="2443"/>
      <c r="F24" s="2443"/>
      <c r="G24" s="174">
        <f>SUM(G14:G17)</f>
        <v>8</v>
      </c>
      <c r="H24" s="172">
        <f>SUM(H14:H23)</f>
        <v>0</v>
      </c>
      <c r="I24" s="172">
        <f>SUM(I14:I17)</f>
        <v>5</v>
      </c>
      <c r="J24" s="172">
        <f>SUM(J14:J17)</f>
        <v>2</v>
      </c>
      <c r="K24" s="171">
        <f>SUM(K14:K17)</f>
        <v>36</v>
      </c>
      <c r="L24" s="2421" t="s">
        <v>248</v>
      </c>
      <c r="M24" s="2449">
        <f>SUM(M14:M17)</f>
        <v>30</v>
      </c>
      <c r="N24" s="173">
        <f>SUM(N14:N22)</f>
        <v>9</v>
      </c>
      <c r="O24" s="172">
        <f>SUM(O14:O23)</f>
        <v>0</v>
      </c>
      <c r="P24" s="172">
        <f>SUM(P14:P22)</f>
        <v>6</v>
      </c>
      <c r="Q24" s="172">
        <f>SUM(Q14:Q23)</f>
        <v>2</v>
      </c>
      <c r="R24" s="171">
        <f>SUM(R14:R21)</f>
        <v>28</v>
      </c>
      <c r="S24" s="2421" t="s">
        <v>248</v>
      </c>
      <c r="T24" s="2406">
        <f>SUM(T19:T22)</f>
        <v>30</v>
      </c>
      <c r="V24" s="138">
        <f t="shared" si="0"/>
        <v>36.42857142857143</v>
      </c>
      <c r="W24">
        <f t="shared" si="1"/>
        <v>34.42857142857143</v>
      </c>
    </row>
    <row r="25" spans="1:23" ht="15">
      <c r="A25" s="2448"/>
      <c r="B25" s="2439"/>
      <c r="C25" s="2444"/>
      <c r="D25" s="2445"/>
      <c r="E25" s="2445"/>
      <c r="F25" s="2445"/>
      <c r="G25" s="2427">
        <f>SUM(G24:J24)</f>
        <v>15</v>
      </c>
      <c r="H25" s="2428"/>
      <c r="I25" s="2428"/>
      <c r="J25" s="2428"/>
      <c r="K25" s="2429"/>
      <c r="L25" s="2422"/>
      <c r="M25" s="2450"/>
      <c r="N25" s="2428">
        <f>SUM(N24:Q24)</f>
        <v>17</v>
      </c>
      <c r="O25" s="2428"/>
      <c r="P25" s="2428"/>
      <c r="Q25" s="2428"/>
      <c r="R25" s="2429"/>
      <c r="S25" s="2422"/>
      <c r="T25" s="2407"/>
      <c r="V25" s="138">
        <f t="shared" si="0"/>
        <v>-15</v>
      </c>
      <c r="W25">
        <f t="shared" si="1"/>
        <v>-17</v>
      </c>
    </row>
    <row r="26" spans="1:23" ht="5.25" customHeight="1" thickBot="1">
      <c r="A26" s="2448"/>
      <c r="B26" s="2439"/>
      <c r="C26" s="2446"/>
      <c r="D26" s="2447"/>
      <c r="E26" s="2447"/>
      <c r="F26" s="2447"/>
      <c r="G26" s="2430"/>
      <c r="H26" s="2431"/>
      <c r="I26" s="2431"/>
      <c r="J26" s="2431"/>
      <c r="K26" s="2432"/>
      <c r="L26" s="2423"/>
      <c r="M26" s="2451"/>
      <c r="N26" s="2431"/>
      <c r="O26" s="2431"/>
      <c r="P26" s="2431"/>
      <c r="Q26" s="2431"/>
      <c r="R26" s="2432"/>
      <c r="S26" s="2423"/>
      <c r="T26" s="2408"/>
      <c r="V26" s="138">
        <f t="shared" si="0"/>
        <v>0</v>
      </c>
      <c r="W26">
        <f t="shared" si="1"/>
        <v>0</v>
      </c>
    </row>
    <row r="27" spans="1:23" ht="12" customHeight="1">
      <c r="A27" s="263"/>
      <c r="B27" s="262"/>
      <c r="C27" s="170"/>
      <c r="D27" s="261"/>
      <c r="E27" s="260"/>
      <c r="F27" s="170"/>
      <c r="G27" s="259"/>
      <c r="H27" s="259"/>
      <c r="I27" s="259"/>
      <c r="J27" s="259"/>
      <c r="K27" s="257"/>
      <c r="L27" s="258"/>
      <c r="M27" s="258"/>
      <c r="N27" s="255"/>
      <c r="O27" s="255"/>
      <c r="P27" s="255"/>
      <c r="Q27" s="255"/>
      <c r="R27" s="257"/>
      <c r="S27" s="256"/>
      <c r="T27" s="255"/>
      <c r="V27" s="138">
        <f t="shared" si="0"/>
        <v>0</v>
      </c>
      <c r="W27">
        <f t="shared" si="1"/>
        <v>0</v>
      </c>
    </row>
    <row r="28" spans="1:23" ht="15.75" thickBot="1">
      <c r="A28" s="163" t="s">
        <v>940</v>
      </c>
      <c r="E28" s="161"/>
      <c r="V28" s="138">
        <f t="shared" si="0"/>
        <v>0</v>
      </c>
      <c r="W28">
        <f t="shared" si="1"/>
        <v>0</v>
      </c>
    </row>
    <row r="29" spans="1:23" ht="15">
      <c r="A29" s="2433"/>
      <c r="B29" s="2394" t="s">
        <v>33</v>
      </c>
      <c r="C29" s="2397" t="s">
        <v>5</v>
      </c>
      <c r="D29" s="2581" t="s">
        <v>30</v>
      </c>
      <c r="E29" s="2400" t="s">
        <v>198</v>
      </c>
      <c r="F29" s="2403" t="s">
        <v>39</v>
      </c>
      <c r="G29" s="2413" t="s">
        <v>247</v>
      </c>
      <c r="H29" s="2397"/>
      <c r="I29" s="2397"/>
      <c r="J29" s="2397"/>
      <c r="K29" s="2397"/>
      <c r="L29" s="2397"/>
      <c r="M29" s="2410"/>
      <c r="N29" s="2409" t="s">
        <v>246</v>
      </c>
      <c r="O29" s="2397"/>
      <c r="P29" s="2397"/>
      <c r="Q29" s="2397"/>
      <c r="R29" s="2397"/>
      <c r="S29" s="2397"/>
      <c r="T29" s="2410"/>
      <c r="V29" s="138" t="e">
        <f t="shared" si="0"/>
        <v>#VALUE!</v>
      </c>
      <c r="W29" t="e">
        <f t="shared" si="1"/>
        <v>#VALUE!</v>
      </c>
    </row>
    <row r="30" spans="1:23" ht="15">
      <c r="A30" s="2433"/>
      <c r="B30" s="2395"/>
      <c r="C30" s="2398"/>
      <c r="D30" s="2582"/>
      <c r="E30" s="2401"/>
      <c r="F30" s="2404"/>
      <c r="G30" s="2507" t="s">
        <v>31</v>
      </c>
      <c r="H30" s="2468"/>
      <c r="I30" s="2468"/>
      <c r="J30" s="2468"/>
      <c r="K30" s="2468"/>
      <c r="L30" s="2744" t="s">
        <v>40</v>
      </c>
      <c r="M30" s="2755" t="s">
        <v>8</v>
      </c>
      <c r="N30" s="2467" t="s">
        <v>105</v>
      </c>
      <c r="O30" s="2468"/>
      <c r="P30" s="2468"/>
      <c r="Q30" s="2468"/>
      <c r="R30" s="2468"/>
      <c r="S30" s="2749" t="s">
        <v>40</v>
      </c>
      <c r="T30" s="2753" t="s">
        <v>8</v>
      </c>
      <c r="V30" s="138" t="e">
        <f t="shared" si="0"/>
        <v>#VALUE!</v>
      </c>
      <c r="W30" t="e">
        <f t="shared" si="1"/>
        <v>#VALUE!</v>
      </c>
    </row>
    <row r="31" spans="1:23" ht="14.25" customHeight="1" thickBot="1">
      <c r="A31" s="2433"/>
      <c r="B31" s="2396"/>
      <c r="C31" s="2399"/>
      <c r="D31" s="2583"/>
      <c r="E31" s="2402"/>
      <c r="F31" s="2405"/>
      <c r="G31" s="254" t="s">
        <v>9</v>
      </c>
      <c r="H31" s="252" t="s">
        <v>10</v>
      </c>
      <c r="I31" s="252" t="s">
        <v>11</v>
      </c>
      <c r="J31" s="252" t="s">
        <v>12</v>
      </c>
      <c r="K31" s="251" t="s">
        <v>32</v>
      </c>
      <c r="L31" s="2745"/>
      <c r="M31" s="2756"/>
      <c r="N31" s="253" t="s">
        <v>9</v>
      </c>
      <c r="O31" s="252" t="s">
        <v>10</v>
      </c>
      <c r="P31" s="252" t="s">
        <v>11</v>
      </c>
      <c r="Q31" s="252" t="s">
        <v>12</v>
      </c>
      <c r="R31" s="251" t="s">
        <v>32</v>
      </c>
      <c r="S31" s="2750"/>
      <c r="T31" s="2754"/>
      <c r="V31" s="138" t="e">
        <f t="shared" si="0"/>
        <v>#VALUE!</v>
      </c>
      <c r="W31" t="e">
        <f t="shared" si="1"/>
        <v>#VALUE!</v>
      </c>
    </row>
    <row r="32" spans="1:23" ht="21.75" customHeight="1">
      <c r="A32" s="250" t="s">
        <v>13</v>
      </c>
      <c r="B32" s="221">
        <v>1</v>
      </c>
      <c r="C32" s="220" t="s">
        <v>567</v>
      </c>
      <c r="D32" s="215" t="s">
        <v>710</v>
      </c>
      <c r="E32" s="249"/>
      <c r="F32" s="248"/>
      <c r="G32" s="247">
        <v>2</v>
      </c>
      <c r="H32" s="246"/>
      <c r="I32" s="246">
        <v>1</v>
      </c>
      <c r="J32" s="246">
        <v>1</v>
      </c>
      <c r="K32" s="215">
        <v>9</v>
      </c>
      <c r="L32" s="1274" t="s">
        <v>15</v>
      </c>
      <c r="M32" s="1275">
        <v>8</v>
      </c>
      <c r="N32" s="243"/>
      <c r="O32" s="216"/>
      <c r="P32" s="216"/>
      <c r="Q32" s="216"/>
      <c r="R32" s="215"/>
      <c r="S32" s="1287"/>
      <c r="T32" s="1288"/>
      <c r="V32" s="138">
        <f t="shared" si="0"/>
        <v>9.714285714285714</v>
      </c>
      <c r="W32">
        <f t="shared" si="1"/>
        <v>0</v>
      </c>
    </row>
    <row r="33" spans="1:23" ht="25.5" customHeight="1">
      <c r="A33" s="242"/>
      <c r="B33" s="206">
        <v>2</v>
      </c>
      <c r="C33" s="238" t="s">
        <v>245</v>
      </c>
      <c r="D33" s="193" t="s">
        <v>711</v>
      </c>
      <c r="E33" s="233"/>
      <c r="F33" s="204"/>
      <c r="G33" s="232">
        <v>2</v>
      </c>
      <c r="H33" s="241"/>
      <c r="I33" s="241">
        <v>1</v>
      </c>
      <c r="J33" s="241"/>
      <c r="K33" s="193">
        <v>7</v>
      </c>
      <c r="L33" s="1276" t="s">
        <v>15</v>
      </c>
      <c r="M33" s="1277">
        <v>6</v>
      </c>
      <c r="N33" s="207"/>
      <c r="O33" s="201"/>
      <c r="P33" s="201"/>
      <c r="Q33" s="201"/>
      <c r="R33" s="193"/>
      <c r="S33" s="1278"/>
      <c r="T33" s="1279"/>
      <c r="V33" s="138">
        <f t="shared" si="0"/>
        <v>7.285714285714286</v>
      </c>
      <c r="W33">
        <f t="shared" si="1"/>
        <v>0</v>
      </c>
    </row>
    <row r="34" spans="1:23" ht="16.5" customHeight="1">
      <c r="A34" s="2737" t="s">
        <v>51</v>
      </c>
      <c r="B34" s="2440">
        <v>3</v>
      </c>
      <c r="C34" s="238" t="s">
        <v>244</v>
      </c>
      <c r="D34" s="193" t="s">
        <v>712</v>
      </c>
      <c r="E34" s="233"/>
      <c r="F34" s="204"/>
      <c r="G34" s="2538">
        <v>2</v>
      </c>
      <c r="H34" s="2501"/>
      <c r="I34" s="2763"/>
      <c r="J34" s="2501">
        <v>1</v>
      </c>
      <c r="K34" s="2740">
        <v>10</v>
      </c>
      <c r="L34" s="2751" t="s">
        <v>15</v>
      </c>
      <c r="M34" s="2730">
        <v>8</v>
      </c>
      <c r="N34" s="207"/>
      <c r="O34" s="201"/>
      <c r="P34" s="201"/>
      <c r="Q34" s="201"/>
      <c r="R34" s="193"/>
      <c r="S34" s="1278"/>
      <c r="T34" s="1279"/>
      <c r="V34" s="138">
        <f t="shared" si="0"/>
        <v>10.714285714285714</v>
      </c>
      <c r="W34">
        <f t="shared" si="1"/>
        <v>0</v>
      </c>
    </row>
    <row r="35" spans="1:23" ht="13.5" customHeight="1">
      <c r="A35" s="2738"/>
      <c r="B35" s="2500"/>
      <c r="C35" s="183" t="s">
        <v>243</v>
      </c>
      <c r="D35" s="193" t="s">
        <v>713</v>
      </c>
      <c r="E35" s="235"/>
      <c r="F35" s="204"/>
      <c r="G35" s="2500"/>
      <c r="H35" s="2739"/>
      <c r="I35" s="2764"/>
      <c r="J35" s="2739"/>
      <c r="K35" s="2741"/>
      <c r="L35" s="2752"/>
      <c r="M35" s="2731"/>
      <c r="N35" s="207"/>
      <c r="O35" s="201"/>
      <c r="P35" s="201"/>
      <c r="Q35" s="201"/>
      <c r="R35" s="193"/>
      <c r="S35" s="1278"/>
      <c r="T35" s="1279"/>
      <c r="V35" s="138">
        <f t="shared" si="0"/>
        <v>0</v>
      </c>
      <c r="W35">
        <f t="shared" si="1"/>
        <v>0</v>
      </c>
    </row>
    <row r="36" spans="1:23" ht="13.5" customHeight="1">
      <c r="A36" s="2738"/>
      <c r="B36" s="2440">
        <v>4</v>
      </c>
      <c r="C36" s="237" t="s">
        <v>242</v>
      </c>
      <c r="D36" s="193" t="s">
        <v>714</v>
      </c>
      <c r="E36" s="235"/>
      <c r="F36" s="203"/>
      <c r="G36" s="2538"/>
      <c r="H36" s="2501"/>
      <c r="I36" s="2763"/>
      <c r="J36" s="2501"/>
      <c r="K36" s="2740"/>
      <c r="L36" s="2751"/>
      <c r="M36" s="2730"/>
      <c r="N36" s="2774" t="s">
        <v>194</v>
      </c>
      <c r="O36" s="1057"/>
      <c r="P36" s="2776">
        <v>1</v>
      </c>
      <c r="Q36" s="1057"/>
      <c r="R36" s="2778">
        <v>7</v>
      </c>
      <c r="S36" s="2742" t="s">
        <v>9</v>
      </c>
      <c r="T36" s="2727">
        <v>6</v>
      </c>
      <c r="V36" s="138">
        <f t="shared" si="0"/>
        <v>0</v>
      </c>
      <c r="W36">
        <f t="shared" si="1"/>
        <v>7.285714285714286</v>
      </c>
    </row>
    <row r="37" spans="1:23" ht="13.5" customHeight="1">
      <c r="A37" s="2011"/>
      <c r="B37" s="1879"/>
      <c r="C37" s="236" t="s">
        <v>241</v>
      </c>
      <c r="D37" s="196" t="s">
        <v>722</v>
      </c>
      <c r="E37" s="235"/>
      <c r="F37" s="191"/>
      <c r="G37" s="2762"/>
      <c r="H37" s="2739"/>
      <c r="I37" s="2764"/>
      <c r="J37" s="2739"/>
      <c r="K37" s="2741"/>
      <c r="L37" s="2752"/>
      <c r="M37" s="2731"/>
      <c r="N37" s="2775"/>
      <c r="O37" s="1058"/>
      <c r="P37" s="2777"/>
      <c r="Q37" s="1058"/>
      <c r="R37" s="2777"/>
      <c r="S37" s="2743"/>
      <c r="T37" s="2728"/>
      <c r="V37" s="138">
        <f t="shared" si="0"/>
        <v>0</v>
      </c>
      <c r="W37">
        <f t="shared" si="1"/>
        <v>0</v>
      </c>
    </row>
    <row r="38" spans="1:23" ht="13.5" customHeight="1">
      <c r="A38" s="234" t="s">
        <v>25</v>
      </c>
      <c r="B38" s="206">
        <v>5</v>
      </c>
      <c r="C38" s="183" t="s">
        <v>240</v>
      </c>
      <c r="D38" s="193" t="s">
        <v>723</v>
      </c>
      <c r="E38" s="233"/>
      <c r="F38" s="204"/>
      <c r="G38" s="232">
        <v>2</v>
      </c>
      <c r="H38" s="201"/>
      <c r="I38" s="231">
        <v>1</v>
      </c>
      <c r="J38" s="201"/>
      <c r="K38" s="193">
        <v>2</v>
      </c>
      <c r="L38" s="1278" t="s">
        <v>9</v>
      </c>
      <c r="M38" s="1279">
        <v>3</v>
      </c>
      <c r="N38" s="207"/>
      <c r="O38" s="201"/>
      <c r="P38" s="201"/>
      <c r="Q38" s="201"/>
      <c r="R38" s="193"/>
      <c r="S38" s="1278"/>
      <c r="T38" s="1279"/>
      <c r="V38" s="138">
        <f t="shared" si="0"/>
        <v>2.142857142857143</v>
      </c>
      <c r="W38">
        <f t="shared" si="1"/>
        <v>0</v>
      </c>
    </row>
    <row r="39" spans="1:23" ht="25.5" customHeight="1" thickBot="1">
      <c r="A39" s="230" t="s">
        <v>13</v>
      </c>
      <c r="B39" s="229">
        <v>6</v>
      </c>
      <c r="C39" s="183" t="s">
        <v>793</v>
      </c>
      <c r="D39" s="188" t="s">
        <v>983</v>
      </c>
      <c r="E39" s="228"/>
      <c r="F39" s="227"/>
      <c r="G39" s="226"/>
      <c r="H39" s="223"/>
      <c r="I39" s="225"/>
      <c r="J39" s="223">
        <v>2</v>
      </c>
      <c r="K39" s="222">
        <v>1</v>
      </c>
      <c r="L39" s="1121" t="s">
        <v>239</v>
      </c>
      <c r="M39" s="1280">
        <v>2</v>
      </c>
      <c r="N39" s="224"/>
      <c r="O39" s="223"/>
      <c r="P39" s="223"/>
      <c r="Q39" s="223">
        <v>2</v>
      </c>
      <c r="R39" s="222">
        <v>2</v>
      </c>
      <c r="S39" s="1289" t="s">
        <v>239</v>
      </c>
      <c r="T39" s="1280">
        <v>2</v>
      </c>
      <c r="V39" s="138">
        <f t="shared" si="0"/>
        <v>1.4285714285714286</v>
      </c>
      <c r="W39">
        <f t="shared" si="1"/>
        <v>1.4285714285714286</v>
      </c>
    </row>
    <row r="40" spans="1:23" ht="15" customHeight="1">
      <c r="A40" s="2760" t="s">
        <v>13</v>
      </c>
      <c r="B40" s="221">
        <v>7</v>
      </c>
      <c r="C40" s="220" t="s">
        <v>238</v>
      </c>
      <c r="D40" s="215" t="s">
        <v>724</v>
      </c>
      <c r="E40" s="219"/>
      <c r="F40" s="218"/>
      <c r="G40" s="1059">
        <v>2</v>
      </c>
      <c r="H40" s="1060"/>
      <c r="I40" s="1060">
        <v>1</v>
      </c>
      <c r="J40" s="1060"/>
      <c r="K40" s="1061">
        <v>7</v>
      </c>
      <c r="L40" s="1281" t="s">
        <v>9</v>
      </c>
      <c r="M40" s="1282">
        <v>6</v>
      </c>
      <c r="N40" s="212"/>
      <c r="O40" s="211"/>
      <c r="P40" s="211"/>
      <c r="Q40" s="211"/>
      <c r="R40" s="210"/>
      <c r="S40" s="1290"/>
      <c r="T40" s="1291"/>
      <c r="V40" s="138">
        <f t="shared" si="0"/>
        <v>7.285714285714286</v>
      </c>
      <c r="W40">
        <f t="shared" si="1"/>
        <v>0</v>
      </c>
    </row>
    <row r="41" spans="1:23" ht="15" customHeight="1">
      <c r="A41" s="2760"/>
      <c r="B41" s="206">
        <v>8</v>
      </c>
      <c r="C41" s="183" t="s">
        <v>237</v>
      </c>
      <c r="D41" s="193" t="s">
        <v>715</v>
      </c>
      <c r="E41" s="192"/>
      <c r="F41" s="204"/>
      <c r="G41" s="202"/>
      <c r="H41" s="201"/>
      <c r="I41" s="201"/>
      <c r="J41" s="201"/>
      <c r="K41" s="193"/>
      <c r="L41" s="1278"/>
      <c r="M41" s="1279"/>
      <c r="N41" s="207">
        <v>2</v>
      </c>
      <c r="O41" s="201"/>
      <c r="P41" s="201">
        <v>1</v>
      </c>
      <c r="Q41" s="201">
        <v>1</v>
      </c>
      <c r="R41" s="193">
        <v>9</v>
      </c>
      <c r="S41" s="1278" t="s">
        <v>15</v>
      </c>
      <c r="T41" s="1279">
        <v>8</v>
      </c>
      <c r="V41" s="138">
        <f t="shared" si="0"/>
        <v>0</v>
      </c>
      <c r="W41">
        <f t="shared" si="1"/>
        <v>9.714285714285714</v>
      </c>
    </row>
    <row r="42" spans="1:23" ht="15" customHeight="1">
      <c r="A42" s="2761"/>
      <c r="B42" s="206">
        <v>9</v>
      </c>
      <c r="C42" s="205" t="s">
        <v>720</v>
      </c>
      <c r="D42" s="193" t="s">
        <v>716</v>
      </c>
      <c r="E42" s="192"/>
      <c r="F42" s="204"/>
      <c r="G42" s="202"/>
      <c r="H42" s="201"/>
      <c r="I42" s="201"/>
      <c r="J42" s="201"/>
      <c r="K42" s="193"/>
      <c r="L42" s="1278"/>
      <c r="M42" s="1279"/>
      <c r="N42" s="198">
        <v>2</v>
      </c>
      <c r="O42" s="197"/>
      <c r="P42" s="197">
        <v>1</v>
      </c>
      <c r="Q42" s="197"/>
      <c r="R42" s="196">
        <v>7</v>
      </c>
      <c r="S42" s="1292" t="s">
        <v>15</v>
      </c>
      <c r="T42" s="1293">
        <v>7</v>
      </c>
      <c r="V42" s="138">
        <f t="shared" si="0"/>
        <v>0</v>
      </c>
      <c r="W42">
        <f t="shared" si="1"/>
        <v>9</v>
      </c>
    </row>
    <row r="43" spans="1:23" ht="15" customHeight="1">
      <c r="A43" s="2735" t="s">
        <v>51</v>
      </c>
      <c r="B43" s="2440">
        <v>10</v>
      </c>
      <c r="C43" s="183" t="s">
        <v>236</v>
      </c>
      <c r="D43" s="193" t="s">
        <v>984</v>
      </c>
      <c r="E43" s="192"/>
      <c r="F43" s="203"/>
      <c r="G43" s="202"/>
      <c r="H43" s="201"/>
      <c r="I43" s="201"/>
      <c r="J43" s="201"/>
      <c r="K43" s="193"/>
      <c r="L43" s="1278"/>
      <c r="M43" s="1279"/>
      <c r="N43" s="2772">
        <v>2</v>
      </c>
      <c r="O43" s="2501"/>
      <c r="P43" s="2501"/>
      <c r="Q43" s="2501">
        <v>1</v>
      </c>
      <c r="R43" s="2740">
        <v>9</v>
      </c>
      <c r="S43" s="2751" t="s">
        <v>15</v>
      </c>
      <c r="T43" s="2730">
        <v>7</v>
      </c>
      <c r="V43" s="138">
        <f t="shared" si="0"/>
        <v>0</v>
      </c>
      <c r="W43">
        <f t="shared" si="1"/>
        <v>9</v>
      </c>
    </row>
    <row r="44" spans="1:23" ht="15" customHeight="1" thickBot="1">
      <c r="A44" s="2736"/>
      <c r="B44" s="1879"/>
      <c r="C44" s="183" t="s">
        <v>235</v>
      </c>
      <c r="D44" s="193" t="s">
        <v>985</v>
      </c>
      <c r="E44" s="192"/>
      <c r="F44" s="191"/>
      <c r="G44" s="190"/>
      <c r="H44" s="189"/>
      <c r="I44" s="189"/>
      <c r="J44" s="189"/>
      <c r="K44" s="188"/>
      <c r="L44" s="1283"/>
      <c r="M44" s="1284"/>
      <c r="N44" s="2773"/>
      <c r="O44" s="1884"/>
      <c r="P44" s="1884"/>
      <c r="Q44" s="1884"/>
      <c r="R44" s="2771"/>
      <c r="S44" s="2752"/>
      <c r="T44" s="2731"/>
      <c r="V44" s="138">
        <f t="shared" si="0"/>
        <v>0</v>
      </c>
      <c r="W44">
        <f t="shared" si="1"/>
        <v>0</v>
      </c>
    </row>
    <row r="45" spans="1:23" ht="19.5" customHeight="1" thickBot="1">
      <c r="A45" s="185" t="s">
        <v>13</v>
      </c>
      <c r="B45" s="184">
        <v>11</v>
      </c>
      <c r="C45" s="183" t="s">
        <v>794</v>
      </c>
      <c r="D45" s="176" t="s">
        <v>725</v>
      </c>
      <c r="E45" s="182"/>
      <c r="F45" s="181"/>
      <c r="G45" s="180"/>
      <c r="H45" s="177"/>
      <c r="I45" s="177"/>
      <c r="J45" s="177"/>
      <c r="K45" s="176"/>
      <c r="L45" s="1285"/>
      <c r="M45" s="1286"/>
      <c r="N45" s="178"/>
      <c r="O45" s="177"/>
      <c r="P45" s="177"/>
      <c r="Q45" s="177">
        <v>4</v>
      </c>
      <c r="R45" s="176"/>
      <c r="S45" s="1285" t="s">
        <v>196</v>
      </c>
      <c r="T45" s="1294" t="s">
        <v>163</v>
      </c>
      <c r="V45" s="138">
        <f t="shared" si="0"/>
        <v>0</v>
      </c>
      <c r="W45">
        <f t="shared" si="1"/>
        <v>-21.142857142857142</v>
      </c>
    </row>
    <row r="46" spans="1:23" ht="15">
      <c r="A46" s="2433"/>
      <c r="B46" s="2441"/>
      <c r="C46" s="2442" t="s">
        <v>38</v>
      </c>
      <c r="D46" s="2443"/>
      <c r="E46" s="2443"/>
      <c r="F46" s="2443"/>
      <c r="G46" s="174">
        <f>SUM(G32:G37)+G40</f>
        <v>8</v>
      </c>
      <c r="H46" s="172">
        <f>SUM(H32:H39)</f>
        <v>0</v>
      </c>
      <c r="I46" s="172">
        <f>SUM(I32:I37)+I40</f>
        <v>3</v>
      </c>
      <c r="J46" s="172">
        <f>SUM(J32:J39)</f>
        <v>4</v>
      </c>
      <c r="K46" s="171">
        <f>SUM(K32:K44)-K38</f>
        <v>34</v>
      </c>
      <c r="L46" s="2757" t="s">
        <v>234</v>
      </c>
      <c r="M46" s="2768">
        <f>SUM(M32:M39)-M38+M40</f>
        <v>30</v>
      </c>
      <c r="N46" s="1062">
        <f>N36+N41+N42+N43</f>
        <v>8</v>
      </c>
      <c r="O46" s="172">
        <f>SUM(O32:O45)</f>
        <v>0</v>
      </c>
      <c r="P46" s="172">
        <f>SUM(P32:P45)</f>
        <v>3</v>
      </c>
      <c r="Q46" s="172">
        <f>SUM(Q32:Q45)</f>
        <v>8</v>
      </c>
      <c r="R46" s="171">
        <f>SUM(R36:R45)</f>
        <v>34</v>
      </c>
      <c r="S46" s="2765" t="s">
        <v>233</v>
      </c>
      <c r="T46" s="2732">
        <f>SUM(T36:T44)</f>
        <v>30</v>
      </c>
      <c r="V46" s="138">
        <f t="shared" si="0"/>
        <v>36.42857142857143</v>
      </c>
      <c r="W46">
        <f t="shared" si="1"/>
        <v>32.42857142857143</v>
      </c>
    </row>
    <row r="47" spans="1:23" ht="15">
      <c r="A47" s="2433"/>
      <c r="B47" s="2441"/>
      <c r="C47" s="2444"/>
      <c r="D47" s="2445"/>
      <c r="E47" s="2445"/>
      <c r="F47" s="2445"/>
      <c r="G47" s="2427">
        <f>SUM(G46:J46)</f>
        <v>15</v>
      </c>
      <c r="H47" s="2428"/>
      <c r="I47" s="2428"/>
      <c r="J47" s="2428"/>
      <c r="K47" s="2429"/>
      <c r="L47" s="2758"/>
      <c r="M47" s="2769"/>
      <c r="N47" s="2428">
        <f>SUM(N46:Q46)</f>
        <v>19</v>
      </c>
      <c r="O47" s="2428"/>
      <c r="P47" s="2428"/>
      <c r="Q47" s="2428"/>
      <c r="R47" s="2429"/>
      <c r="S47" s="2766"/>
      <c r="T47" s="2733"/>
      <c r="V47" s="138">
        <f t="shared" si="0"/>
        <v>-15</v>
      </c>
      <c r="W47">
        <f t="shared" si="1"/>
        <v>-19</v>
      </c>
    </row>
    <row r="48" spans="1:20" ht="3" customHeight="1" thickBot="1">
      <c r="A48" s="2433"/>
      <c r="B48" s="2441"/>
      <c r="C48" s="2446"/>
      <c r="D48" s="2447"/>
      <c r="E48" s="2447"/>
      <c r="F48" s="2447"/>
      <c r="G48" s="2430"/>
      <c r="H48" s="2431"/>
      <c r="I48" s="2431"/>
      <c r="J48" s="2431"/>
      <c r="K48" s="2432"/>
      <c r="L48" s="2759"/>
      <c r="M48" s="2770"/>
      <c r="N48" s="2431"/>
      <c r="O48" s="2431"/>
      <c r="P48" s="2431"/>
      <c r="Q48" s="2431"/>
      <c r="R48" s="2432"/>
      <c r="S48" s="2767"/>
      <c r="T48" s="2734"/>
    </row>
    <row r="49" spans="1:19" s="167" customFormat="1" ht="15" customHeight="1">
      <c r="A49" s="2383" t="s">
        <v>232</v>
      </c>
      <c r="B49" s="2729"/>
      <c r="C49" s="2729"/>
      <c r="D49" s="2729"/>
      <c r="E49" s="2729"/>
      <c r="F49" s="2729"/>
      <c r="G49" s="2729"/>
      <c r="H49" s="2729"/>
      <c r="I49" s="2729"/>
      <c r="J49" s="2729"/>
      <c r="K49" s="2729"/>
      <c r="L49" s="2729"/>
      <c r="M49" s="2729"/>
      <c r="N49" s="2729"/>
      <c r="O49" s="2729"/>
      <c r="P49" s="2729"/>
      <c r="Q49" s="2729"/>
      <c r="R49" s="2729"/>
      <c r="S49" s="2729"/>
    </row>
    <row r="50" spans="1:19" s="167" customFormat="1" ht="21" customHeight="1">
      <c r="A50" s="2383" t="s">
        <v>231</v>
      </c>
      <c r="B50" s="2729"/>
      <c r="C50" s="2729"/>
      <c r="D50" s="2729"/>
      <c r="E50" s="2729"/>
      <c r="F50" s="2729"/>
      <c r="G50" s="2729"/>
      <c r="H50" s="2729"/>
      <c r="I50" s="2729"/>
      <c r="J50" s="2729"/>
      <c r="K50" s="2729"/>
      <c r="L50" s="2729"/>
      <c r="M50" s="2729"/>
      <c r="N50" s="2729"/>
      <c r="O50" s="2729"/>
      <c r="P50" s="2729"/>
      <c r="Q50" s="2729"/>
      <c r="R50" s="2729"/>
      <c r="S50" s="2729"/>
    </row>
    <row r="51" spans="3:15" ht="15">
      <c r="C51" s="162" t="s">
        <v>34</v>
      </c>
      <c r="D51" s="166"/>
      <c r="E51" s="165"/>
      <c r="F51" s="163"/>
      <c r="G51" s="163"/>
      <c r="H51" s="163"/>
      <c r="I51" s="163"/>
      <c r="J51" s="163"/>
      <c r="K51" s="164"/>
      <c r="L51" s="163"/>
      <c r="M51" s="163"/>
      <c r="N51" s="163"/>
      <c r="O51" s="162" t="s">
        <v>35</v>
      </c>
    </row>
    <row r="52" spans="3:15" ht="15">
      <c r="C52" s="160" t="s">
        <v>37</v>
      </c>
      <c r="E52" s="161"/>
      <c r="O52" s="160" t="s">
        <v>36</v>
      </c>
    </row>
  </sheetData>
  <sheetProtection/>
  <mergeCells count="82">
    <mergeCell ref="G11:M11"/>
    <mergeCell ref="B11:B13"/>
    <mergeCell ref="C11:C13"/>
    <mergeCell ref="E11:E13"/>
    <mergeCell ref="F11:F13"/>
    <mergeCell ref="D11:D13"/>
    <mergeCell ref="N36:N37"/>
    <mergeCell ref="P36:P37"/>
    <mergeCell ref="R36:R37"/>
    <mergeCell ref="N11:T11"/>
    <mergeCell ref="G12:K12"/>
    <mergeCell ref="L12:L13"/>
    <mergeCell ref="M12:M13"/>
    <mergeCell ref="N12:R12"/>
    <mergeCell ref="S12:S13"/>
    <mergeCell ref="T12:T13"/>
    <mergeCell ref="S46:S48"/>
    <mergeCell ref="S43:S44"/>
    <mergeCell ref="L36:L37"/>
    <mergeCell ref="M46:M48"/>
    <mergeCell ref="M36:M37"/>
    <mergeCell ref="M34:M35"/>
    <mergeCell ref="R43:R44"/>
    <mergeCell ref="N43:N44"/>
    <mergeCell ref="O43:O44"/>
    <mergeCell ref="P43:P44"/>
    <mergeCell ref="B43:B44"/>
    <mergeCell ref="L46:L48"/>
    <mergeCell ref="A40:A42"/>
    <mergeCell ref="G34:G35"/>
    <mergeCell ref="G36:G37"/>
    <mergeCell ref="H36:H37"/>
    <mergeCell ref="I36:I37"/>
    <mergeCell ref="H34:H35"/>
    <mergeCell ref="I34:I35"/>
    <mergeCell ref="B36:B37"/>
    <mergeCell ref="E29:E31"/>
    <mergeCell ref="A29:A31"/>
    <mergeCell ref="D29:D31"/>
    <mergeCell ref="A24:A26"/>
    <mergeCell ref="B24:B26"/>
    <mergeCell ref="C24:F26"/>
    <mergeCell ref="S30:S31"/>
    <mergeCell ref="F29:F31"/>
    <mergeCell ref="L34:L35"/>
    <mergeCell ref="T30:T31"/>
    <mergeCell ref="N29:T29"/>
    <mergeCell ref="N25:R26"/>
    <mergeCell ref="G29:M29"/>
    <mergeCell ref="M30:M31"/>
    <mergeCell ref="T24:T26"/>
    <mergeCell ref="N30:R30"/>
    <mergeCell ref="A12:A13"/>
    <mergeCell ref="M24:M26"/>
    <mergeCell ref="B29:B31"/>
    <mergeCell ref="G30:K30"/>
    <mergeCell ref="L30:L31"/>
    <mergeCell ref="G25:K26"/>
    <mergeCell ref="L24:L26"/>
    <mergeCell ref="A14:A17"/>
    <mergeCell ref="A19:A22"/>
    <mergeCell ref="C29:C31"/>
    <mergeCell ref="S24:S26"/>
    <mergeCell ref="J36:J37"/>
    <mergeCell ref="K36:K37"/>
    <mergeCell ref="J34:J35"/>
    <mergeCell ref="K34:K35"/>
    <mergeCell ref="B46:B48"/>
    <mergeCell ref="C46:F48"/>
    <mergeCell ref="B34:B35"/>
    <mergeCell ref="G47:K48"/>
    <mergeCell ref="S36:S37"/>
    <mergeCell ref="T36:T37"/>
    <mergeCell ref="A49:S49"/>
    <mergeCell ref="A50:S50"/>
    <mergeCell ref="T43:T44"/>
    <mergeCell ref="T46:T48"/>
    <mergeCell ref="N47:R48"/>
    <mergeCell ref="A43:A44"/>
    <mergeCell ref="Q43:Q44"/>
    <mergeCell ref="A46:A48"/>
    <mergeCell ref="A34:A37"/>
  </mergeCells>
  <printOptions/>
  <pageMargins left="0.45" right="0.25" top="0.25" bottom="0.25" header="0.3" footer="0.3"/>
  <pageSetup horizontalDpi="300" verticalDpi="300" orientation="portrait" paperSize="9"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T45"/>
  <sheetViews>
    <sheetView zoomScale="75" zoomScaleNormal="75" zoomScalePageLayoutView="0" workbookViewId="0" topLeftCell="A10">
      <selection activeCell="D38" sqref="D38"/>
    </sheetView>
  </sheetViews>
  <sheetFormatPr defaultColWidth="9.140625" defaultRowHeight="12.75"/>
  <cols>
    <col min="1" max="1" width="3.00390625" style="156" customWidth="1"/>
    <col min="2" max="2" width="3.7109375" style="156" customWidth="1"/>
    <col min="3" max="3" width="29.57421875" style="156" customWidth="1"/>
    <col min="4" max="4" width="15.140625" style="1515" customWidth="1"/>
    <col min="5" max="5" width="5.57421875" style="1130" customWidth="1"/>
    <col min="6" max="6" width="0" style="156" hidden="1" customWidth="1"/>
    <col min="7" max="7" width="3.140625" style="156" customWidth="1"/>
    <col min="8" max="10" width="2.7109375" style="156" customWidth="1"/>
    <col min="11" max="11" width="2.7109375" style="1129" customWidth="1"/>
    <col min="12" max="12" width="3.57421875" style="156" customWidth="1"/>
    <col min="13" max="13" width="3.421875" style="156" customWidth="1"/>
    <col min="14" max="14" width="3.28125" style="156" customWidth="1"/>
    <col min="15" max="16" width="2.7109375" style="156" customWidth="1"/>
    <col min="17" max="17" width="2.8515625" style="156" customWidth="1"/>
    <col min="18" max="18" width="2.7109375" style="1129" customWidth="1"/>
    <col min="19" max="19" width="3.57421875" style="156" customWidth="1"/>
    <col min="20" max="20" width="3.140625" style="156" customWidth="1"/>
    <col min="21" max="16384" width="9.140625" style="156" customWidth="1"/>
  </cols>
  <sheetData>
    <row r="1" spans="1:19" ht="14.25" customHeight="1">
      <c r="A1" s="283" t="s">
        <v>1</v>
      </c>
      <c r="B1" s="281"/>
      <c r="E1" s="1131"/>
      <c r="K1" s="671" t="s">
        <v>967</v>
      </c>
      <c r="L1" s="671"/>
      <c r="M1" s="671"/>
      <c r="N1" s="671"/>
      <c r="O1" s="671"/>
      <c r="P1" s="671"/>
      <c r="Q1" s="671"/>
      <c r="R1" s="671"/>
      <c r="S1" s="1129"/>
    </row>
    <row r="2" spans="1:19" ht="12.75" customHeight="1">
      <c r="A2" s="282" t="s">
        <v>0</v>
      </c>
      <c r="B2" s="281"/>
      <c r="E2" s="1131"/>
      <c r="K2" s="671"/>
      <c r="L2" s="671"/>
      <c r="M2" s="671"/>
      <c r="N2" s="671"/>
      <c r="O2" s="671"/>
      <c r="P2" s="671"/>
      <c r="Q2" s="671"/>
      <c r="R2" s="671"/>
      <c r="S2" s="1129"/>
    </row>
    <row r="3" spans="1:19" ht="12.75" customHeight="1">
      <c r="A3" s="409" t="s">
        <v>315</v>
      </c>
      <c r="B3" s="281"/>
      <c r="E3" s="1131"/>
      <c r="K3" s="671"/>
      <c r="L3" s="671"/>
      <c r="M3" s="671"/>
      <c r="N3" s="671" t="s">
        <v>968</v>
      </c>
      <c r="O3" s="671"/>
      <c r="P3" s="671"/>
      <c r="Q3" s="671"/>
      <c r="R3" s="671"/>
      <c r="S3" s="1129"/>
    </row>
    <row r="4" spans="1:19" ht="15" customHeight="1">
      <c r="A4" s="489" t="s">
        <v>986</v>
      </c>
      <c r="B4" s="281"/>
      <c r="E4" s="1131"/>
      <c r="K4" s="671" t="s">
        <v>970</v>
      </c>
      <c r="L4" s="671"/>
      <c r="M4" s="671"/>
      <c r="N4" s="671"/>
      <c r="O4" s="671"/>
      <c r="P4" s="671"/>
      <c r="Q4" s="671"/>
      <c r="R4" s="671"/>
      <c r="S4" s="1129"/>
    </row>
    <row r="5" spans="1:5" ht="12" customHeight="1">
      <c r="A5" s="281" t="s">
        <v>257</v>
      </c>
      <c r="B5" s="281"/>
      <c r="E5" s="1131"/>
    </row>
    <row r="6" spans="1:5" ht="12" customHeight="1">
      <c r="A6" s="281" t="s">
        <v>256</v>
      </c>
      <c r="B6" s="281"/>
      <c r="E6" s="1131"/>
    </row>
    <row r="7" spans="1:5" ht="12" customHeight="1">
      <c r="A7" s="281" t="s">
        <v>728</v>
      </c>
      <c r="B7" s="281"/>
      <c r="E7" s="1131"/>
    </row>
    <row r="8" spans="1:4" ht="15.75" customHeight="1">
      <c r="A8" s="349"/>
      <c r="D8" s="280" t="s">
        <v>4</v>
      </c>
    </row>
    <row r="9" spans="1:5" ht="15.75" thickBot="1">
      <c r="A9" s="163" t="s">
        <v>782</v>
      </c>
      <c r="E9" s="1131"/>
    </row>
    <row r="10" spans="1:20" ht="10.5" customHeight="1">
      <c r="A10" s="169"/>
      <c r="B10" s="2394" t="s">
        <v>33</v>
      </c>
      <c r="C10" s="2397" t="s">
        <v>5</v>
      </c>
      <c r="D10" s="2574" t="s">
        <v>30</v>
      </c>
      <c r="E10" s="2400" t="s">
        <v>198</v>
      </c>
      <c r="F10" s="2403" t="s">
        <v>39</v>
      </c>
      <c r="G10" s="2413" t="s">
        <v>6</v>
      </c>
      <c r="H10" s="2397"/>
      <c r="I10" s="2397"/>
      <c r="J10" s="2397"/>
      <c r="K10" s="2397"/>
      <c r="L10" s="2397"/>
      <c r="M10" s="2410"/>
      <c r="N10" s="2409" t="s">
        <v>7</v>
      </c>
      <c r="O10" s="2397"/>
      <c r="P10" s="2397"/>
      <c r="Q10" s="2397"/>
      <c r="R10" s="2397"/>
      <c r="S10" s="2397"/>
      <c r="T10" s="2410"/>
    </row>
    <row r="11" spans="1:20" ht="20.25" customHeight="1">
      <c r="A11" s="2475"/>
      <c r="B11" s="2395"/>
      <c r="C11" s="2398"/>
      <c r="D11" s="2575"/>
      <c r="E11" s="2401"/>
      <c r="F11" s="2404"/>
      <c r="G11" s="2411" t="s">
        <v>31</v>
      </c>
      <c r="H11" s="2412"/>
      <c r="I11" s="2412"/>
      <c r="J11" s="2412"/>
      <c r="K11" s="2412"/>
      <c r="L11" s="2417" t="s">
        <v>40</v>
      </c>
      <c r="M11" s="2419" t="s">
        <v>8</v>
      </c>
      <c r="N11" s="2414" t="s">
        <v>105</v>
      </c>
      <c r="O11" s="2412"/>
      <c r="P11" s="2412"/>
      <c r="Q11" s="2412"/>
      <c r="R11" s="2412"/>
      <c r="S11" s="2390" t="s">
        <v>40</v>
      </c>
      <c r="T11" s="2392" t="s">
        <v>8</v>
      </c>
    </row>
    <row r="12" spans="1:20" ht="12" customHeight="1" thickBot="1">
      <c r="A12" s="2476"/>
      <c r="B12" s="2396"/>
      <c r="C12" s="2399"/>
      <c r="D12" s="2576"/>
      <c r="E12" s="2402"/>
      <c r="F12" s="2405"/>
      <c r="G12" s="254" t="s">
        <v>9</v>
      </c>
      <c r="H12" s="252" t="s">
        <v>10</v>
      </c>
      <c r="I12" s="252" t="s">
        <v>11</v>
      </c>
      <c r="J12" s="252" t="s">
        <v>12</v>
      </c>
      <c r="K12" s="467" t="s">
        <v>32</v>
      </c>
      <c r="L12" s="2418"/>
      <c r="M12" s="2420"/>
      <c r="N12" s="253" t="s">
        <v>9</v>
      </c>
      <c r="O12" s="252" t="s">
        <v>10</v>
      </c>
      <c r="P12" s="252" t="s">
        <v>11</v>
      </c>
      <c r="Q12" s="252" t="s">
        <v>12</v>
      </c>
      <c r="R12" s="467" t="s">
        <v>32</v>
      </c>
      <c r="S12" s="2391"/>
      <c r="T12" s="2393"/>
    </row>
    <row r="13" spans="1:20" s="507" customFormat="1" ht="24" customHeight="1">
      <c r="A13" s="2436" t="s">
        <v>13</v>
      </c>
      <c r="B13" s="221">
        <v>1</v>
      </c>
      <c r="C13" s="540" t="s">
        <v>255</v>
      </c>
      <c r="D13" s="1516" t="s">
        <v>285</v>
      </c>
      <c r="E13" s="487"/>
      <c r="F13" s="248"/>
      <c r="G13" s="217">
        <v>2</v>
      </c>
      <c r="H13" s="216"/>
      <c r="I13" s="216"/>
      <c r="J13" s="216">
        <v>2</v>
      </c>
      <c r="K13" s="215"/>
      <c r="L13" s="214" t="s">
        <v>9</v>
      </c>
      <c r="M13" s="213">
        <v>6</v>
      </c>
      <c r="N13" s="243"/>
      <c r="O13" s="216"/>
      <c r="P13" s="216"/>
      <c r="Q13" s="216"/>
      <c r="R13" s="420"/>
      <c r="S13" s="214"/>
      <c r="T13" s="213"/>
    </row>
    <row r="14" spans="1:20" s="507" customFormat="1" ht="13.5" customHeight="1">
      <c r="A14" s="1661"/>
      <c r="B14" s="206">
        <v>2</v>
      </c>
      <c r="C14" s="237" t="s">
        <v>254</v>
      </c>
      <c r="D14" s="1517" t="s">
        <v>284</v>
      </c>
      <c r="E14" s="474"/>
      <c r="F14" s="204"/>
      <c r="G14" s="202">
        <v>2</v>
      </c>
      <c r="H14" s="201"/>
      <c r="I14" s="201">
        <v>2</v>
      </c>
      <c r="J14" s="201"/>
      <c r="K14" s="193"/>
      <c r="L14" s="200" t="s">
        <v>15</v>
      </c>
      <c r="M14" s="199">
        <v>7</v>
      </c>
      <c r="N14" s="207"/>
      <c r="O14" s="201"/>
      <c r="P14" s="201"/>
      <c r="Q14" s="201"/>
      <c r="R14" s="415"/>
      <c r="S14" s="200"/>
      <c r="T14" s="199"/>
    </row>
    <row r="15" spans="1:20" s="507" customFormat="1" ht="26.25" customHeight="1">
      <c r="A15" s="1661"/>
      <c r="B15" s="274">
        <v>3</v>
      </c>
      <c r="C15" s="1548" t="s">
        <v>987</v>
      </c>
      <c r="D15" s="1517" t="s">
        <v>997</v>
      </c>
      <c r="E15" s="474"/>
      <c r="F15" s="204"/>
      <c r="G15" s="460">
        <v>2</v>
      </c>
      <c r="H15" s="453"/>
      <c r="I15" s="453">
        <v>1</v>
      </c>
      <c r="J15" s="453">
        <v>1</v>
      </c>
      <c r="K15" s="193"/>
      <c r="L15" s="452" t="s">
        <v>15</v>
      </c>
      <c r="M15" s="451">
        <v>6</v>
      </c>
      <c r="N15" s="207"/>
      <c r="O15" s="201"/>
      <c r="P15" s="201"/>
      <c r="Q15" s="201"/>
      <c r="R15" s="415"/>
      <c r="S15" s="200"/>
      <c r="T15" s="199"/>
    </row>
    <row r="16" spans="1:20" s="507" customFormat="1" ht="24" customHeight="1">
      <c r="A16" s="2306"/>
      <c r="B16" s="274">
        <v>4</v>
      </c>
      <c r="C16" s="1548" t="s">
        <v>988</v>
      </c>
      <c r="D16" s="1517" t="s">
        <v>998</v>
      </c>
      <c r="E16" s="474"/>
      <c r="F16" s="203"/>
      <c r="G16" s="460">
        <v>2</v>
      </c>
      <c r="H16" s="453"/>
      <c r="I16" s="453">
        <v>2</v>
      </c>
      <c r="J16" s="453"/>
      <c r="K16" s="193"/>
      <c r="L16" s="452" t="s">
        <v>15</v>
      </c>
      <c r="M16" s="451">
        <v>7</v>
      </c>
      <c r="N16" s="207"/>
      <c r="O16" s="201"/>
      <c r="P16" s="201"/>
      <c r="Q16" s="201"/>
      <c r="R16" s="415"/>
      <c r="S16" s="200"/>
      <c r="T16" s="199"/>
    </row>
    <row r="17" spans="1:20" s="507" customFormat="1" ht="36.75" customHeight="1">
      <c r="A17" s="2818" t="s">
        <v>51</v>
      </c>
      <c r="B17" s="2440">
        <v>5</v>
      </c>
      <c r="C17" s="1548" t="s">
        <v>989</v>
      </c>
      <c r="D17" s="1517" t="s">
        <v>999</v>
      </c>
      <c r="E17" s="474"/>
      <c r="F17" s="203"/>
      <c r="G17" s="2477">
        <v>2</v>
      </c>
      <c r="H17" s="2452"/>
      <c r="I17" s="2452">
        <v>1</v>
      </c>
      <c r="J17" s="2452"/>
      <c r="K17" s="2452"/>
      <c r="L17" s="2386" t="s">
        <v>9</v>
      </c>
      <c r="M17" s="2388">
        <v>4</v>
      </c>
      <c r="N17" s="207"/>
      <c r="O17" s="201"/>
      <c r="P17" s="201"/>
      <c r="Q17" s="201"/>
      <c r="R17" s="415"/>
      <c r="S17" s="200"/>
      <c r="T17" s="199"/>
    </row>
    <row r="18" spans="1:20" s="507" customFormat="1" ht="36" customHeight="1" thickBot="1">
      <c r="A18" s="2819"/>
      <c r="B18" s="1887"/>
      <c r="C18" s="1547" t="s">
        <v>990</v>
      </c>
      <c r="D18" s="1518" t="s">
        <v>996</v>
      </c>
      <c r="E18" s="481"/>
      <c r="F18" s="181"/>
      <c r="G18" s="1887"/>
      <c r="H18" s="1873"/>
      <c r="I18" s="1873"/>
      <c r="J18" s="1873"/>
      <c r="K18" s="1873"/>
      <c r="L18" s="1873"/>
      <c r="M18" s="2797"/>
      <c r="N18" s="178"/>
      <c r="O18" s="177"/>
      <c r="P18" s="177"/>
      <c r="Q18" s="177"/>
      <c r="R18" s="424"/>
      <c r="S18" s="175"/>
      <c r="T18" s="179"/>
    </row>
    <row r="19" spans="1:20" s="507" customFormat="1" ht="15.75" customHeight="1">
      <c r="A19" s="2747" t="s">
        <v>13</v>
      </c>
      <c r="B19" s="274">
        <v>6</v>
      </c>
      <c r="C19" s="1502" t="s">
        <v>251</v>
      </c>
      <c r="D19" s="1519" t="s">
        <v>280</v>
      </c>
      <c r="E19" s="477"/>
      <c r="F19" s="218"/>
      <c r="G19" s="435"/>
      <c r="H19" s="434"/>
      <c r="I19" s="434"/>
      <c r="J19" s="434"/>
      <c r="K19" s="210"/>
      <c r="L19" s="433"/>
      <c r="M19" s="432"/>
      <c r="N19" s="212">
        <v>2</v>
      </c>
      <c r="O19" s="211"/>
      <c r="P19" s="211"/>
      <c r="Q19" s="211">
        <v>2</v>
      </c>
      <c r="R19" s="210"/>
      <c r="S19" s="209" t="s">
        <v>9</v>
      </c>
      <c r="T19" s="208">
        <v>6</v>
      </c>
    </row>
    <row r="20" spans="1:20" s="507" customFormat="1" ht="24" customHeight="1">
      <c r="A20" s="2472"/>
      <c r="B20" s="206">
        <v>7</v>
      </c>
      <c r="C20" s="444" t="s">
        <v>797</v>
      </c>
      <c r="D20" s="1517" t="s">
        <v>708</v>
      </c>
      <c r="E20" s="474"/>
      <c r="F20" s="204"/>
      <c r="G20" s="232"/>
      <c r="H20" s="241"/>
      <c r="I20" s="241"/>
      <c r="J20" s="241"/>
      <c r="K20" s="476"/>
      <c r="L20" s="240"/>
      <c r="M20" s="239"/>
      <c r="N20" s="207">
        <v>2</v>
      </c>
      <c r="O20" s="201"/>
      <c r="P20" s="201">
        <v>2</v>
      </c>
      <c r="Q20" s="201"/>
      <c r="R20" s="193"/>
      <c r="S20" s="200" t="s">
        <v>15</v>
      </c>
      <c r="T20" s="199">
        <v>7</v>
      </c>
    </row>
    <row r="21" spans="1:20" s="507" customFormat="1" ht="24" customHeight="1">
      <c r="A21" s="2472"/>
      <c r="B21" s="206">
        <v>8</v>
      </c>
      <c r="C21" s="1549" t="s">
        <v>991</v>
      </c>
      <c r="D21" s="1517" t="s">
        <v>1000</v>
      </c>
      <c r="E21" s="474"/>
      <c r="F21" s="204"/>
      <c r="G21" s="232"/>
      <c r="H21" s="241"/>
      <c r="I21" s="241"/>
      <c r="J21" s="241"/>
      <c r="K21" s="476"/>
      <c r="L21" s="240"/>
      <c r="M21" s="239"/>
      <c r="N21" s="207">
        <v>2</v>
      </c>
      <c r="O21" s="201"/>
      <c r="P21" s="201"/>
      <c r="Q21" s="201">
        <v>1</v>
      </c>
      <c r="R21" s="193"/>
      <c r="S21" s="200" t="s">
        <v>15</v>
      </c>
      <c r="T21" s="199">
        <v>6</v>
      </c>
    </row>
    <row r="22" spans="1:20" s="507" customFormat="1" ht="24" customHeight="1">
      <c r="A22" s="2473"/>
      <c r="B22" s="1505">
        <v>9</v>
      </c>
      <c r="C22" s="1548" t="s">
        <v>992</v>
      </c>
      <c r="D22" s="1517" t="s">
        <v>1001</v>
      </c>
      <c r="E22" s="474"/>
      <c r="F22" s="204"/>
      <c r="G22" s="202"/>
      <c r="H22" s="201"/>
      <c r="I22" s="201"/>
      <c r="J22" s="201"/>
      <c r="K22" s="415"/>
      <c r="L22" s="200"/>
      <c r="M22" s="199"/>
      <c r="N22" s="454">
        <v>2</v>
      </c>
      <c r="O22" s="453"/>
      <c r="P22" s="453">
        <v>1</v>
      </c>
      <c r="Q22" s="453"/>
      <c r="R22" s="193"/>
      <c r="S22" s="452" t="s">
        <v>15</v>
      </c>
      <c r="T22" s="451">
        <v>5</v>
      </c>
    </row>
    <row r="23" spans="1:20" s="507" customFormat="1" ht="24" customHeight="1">
      <c r="A23" s="2474" t="s">
        <v>51</v>
      </c>
      <c r="B23" s="2440">
        <v>10</v>
      </c>
      <c r="C23" s="1507" t="s">
        <v>993</v>
      </c>
      <c r="D23" s="1517" t="s">
        <v>1002</v>
      </c>
      <c r="E23" s="472"/>
      <c r="F23" s="203"/>
      <c r="G23" s="267"/>
      <c r="H23" s="197"/>
      <c r="I23" s="197"/>
      <c r="J23" s="197"/>
      <c r="K23" s="417"/>
      <c r="L23" s="195"/>
      <c r="M23" s="194"/>
      <c r="N23" s="2477">
        <v>2</v>
      </c>
      <c r="O23" s="2452"/>
      <c r="P23" s="2452">
        <v>2</v>
      </c>
      <c r="Q23" s="2452"/>
      <c r="R23" s="2415"/>
      <c r="S23" s="2386" t="s">
        <v>9</v>
      </c>
      <c r="T23" s="2388">
        <v>6</v>
      </c>
    </row>
    <row r="24" spans="1:20" s="507" customFormat="1" ht="15.75" customHeight="1" thickBot="1">
      <c r="A24" s="2474"/>
      <c r="B24" s="2080"/>
      <c r="C24" s="1550" t="s">
        <v>381</v>
      </c>
      <c r="D24" s="1517" t="s">
        <v>1003</v>
      </c>
      <c r="E24" s="471"/>
      <c r="F24" s="203"/>
      <c r="G24" s="267"/>
      <c r="H24" s="197"/>
      <c r="I24" s="197"/>
      <c r="J24" s="197"/>
      <c r="K24" s="417"/>
      <c r="L24" s="195"/>
      <c r="M24" s="194"/>
      <c r="N24" s="2466"/>
      <c r="O24" s="2387"/>
      <c r="P24" s="2387"/>
      <c r="Q24" s="2387"/>
      <c r="R24" s="2416"/>
      <c r="S24" s="2387"/>
      <c r="T24" s="2389"/>
    </row>
    <row r="25" spans="1:20" s="507" customFormat="1" ht="15.75" customHeight="1" thickBot="1">
      <c r="A25" s="1551" t="s">
        <v>25</v>
      </c>
      <c r="B25" s="184">
        <v>11</v>
      </c>
      <c r="C25" s="265" t="s">
        <v>249</v>
      </c>
      <c r="D25" s="176" t="s">
        <v>994</v>
      </c>
      <c r="E25" s="264"/>
      <c r="F25" s="181"/>
      <c r="G25" s="180"/>
      <c r="H25" s="177"/>
      <c r="I25" s="177"/>
      <c r="J25" s="177"/>
      <c r="K25" s="176"/>
      <c r="L25" s="175"/>
      <c r="M25" s="179"/>
      <c r="N25" s="178"/>
      <c r="O25" s="177"/>
      <c r="P25" s="177">
        <v>2</v>
      </c>
      <c r="Q25" s="177"/>
      <c r="R25" s="176">
        <v>1</v>
      </c>
      <c r="S25" s="175" t="s">
        <v>9</v>
      </c>
      <c r="T25" s="179">
        <v>2</v>
      </c>
    </row>
    <row r="26" spans="1:20" s="507" customFormat="1" ht="13.5" customHeight="1">
      <c r="A26" s="2816"/>
      <c r="B26" s="2801"/>
      <c r="C26" s="2442" t="s">
        <v>38</v>
      </c>
      <c r="D26" s="2443"/>
      <c r="E26" s="2443"/>
      <c r="F26" s="2443"/>
      <c r="G26" s="174">
        <f>SUM(G13:G17)</f>
        <v>10</v>
      </c>
      <c r="H26" s="172">
        <f>SUM(H13:H25)</f>
        <v>0</v>
      </c>
      <c r="I26" s="172">
        <f>SUM(I13:I18)</f>
        <v>6</v>
      </c>
      <c r="J26" s="172">
        <f>SUM(J13:J18)</f>
        <v>3</v>
      </c>
      <c r="K26" s="423">
        <f>SUM(K13:K18)</f>
        <v>0</v>
      </c>
      <c r="L26" s="2453" t="s">
        <v>995</v>
      </c>
      <c r="M26" s="2449">
        <f>SUM(M13:M17)</f>
        <v>30</v>
      </c>
      <c r="N26" s="173">
        <f>SUM(N13:N23)</f>
        <v>10</v>
      </c>
      <c r="O26" s="172">
        <f>SUM(O13:O25)</f>
        <v>0</v>
      </c>
      <c r="P26" s="172">
        <f>SUM(P13:P23)</f>
        <v>5</v>
      </c>
      <c r="Q26" s="172">
        <f>SUM(Q13:Q25)</f>
        <v>3</v>
      </c>
      <c r="R26" s="423">
        <f>SUM(R13:R25)</f>
        <v>1</v>
      </c>
      <c r="S26" s="2453" t="s">
        <v>995</v>
      </c>
      <c r="T26" s="2406">
        <f>SUM(T19:T23)</f>
        <v>30</v>
      </c>
    </row>
    <row r="27" spans="1:20" s="507" customFormat="1" ht="8.25" customHeight="1">
      <c r="A27" s="2817"/>
      <c r="B27" s="2801"/>
      <c r="C27" s="2444"/>
      <c r="D27" s="2445"/>
      <c r="E27" s="2445"/>
      <c r="F27" s="2445"/>
      <c r="G27" s="2427">
        <f>SUM(G26:J26)</f>
        <v>19</v>
      </c>
      <c r="H27" s="2428"/>
      <c r="I27" s="2428"/>
      <c r="J27" s="2428"/>
      <c r="K27" s="2429"/>
      <c r="L27" s="2454"/>
      <c r="M27" s="2450"/>
      <c r="N27" s="2428">
        <f>SUM(N26:Q26)</f>
        <v>18</v>
      </c>
      <c r="O27" s="2428"/>
      <c r="P27" s="2428"/>
      <c r="Q27" s="2428"/>
      <c r="R27" s="2429"/>
      <c r="S27" s="2454"/>
      <c r="T27" s="2407"/>
    </row>
    <row r="28" spans="1:20" s="507" customFormat="1" ht="6.75" customHeight="1" thickBot="1">
      <c r="A28" s="2817"/>
      <c r="B28" s="2801"/>
      <c r="C28" s="2446"/>
      <c r="D28" s="2447"/>
      <c r="E28" s="2447"/>
      <c r="F28" s="2447"/>
      <c r="G28" s="2430"/>
      <c r="H28" s="2431"/>
      <c r="I28" s="2431"/>
      <c r="J28" s="2431"/>
      <c r="K28" s="2432"/>
      <c r="L28" s="2455"/>
      <c r="M28" s="2451"/>
      <c r="N28" s="2431"/>
      <c r="O28" s="2431"/>
      <c r="P28" s="2431"/>
      <c r="Q28" s="2431"/>
      <c r="R28" s="2432"/>
      <c r="S28" s="2455"/>
      <c r="T28" s="2408"/>
    </row>
    <row r="29" spans="1:20" s="1510" customFormat="1" ht="8.25" customHeight="1">
      <c r="A29" s="1553"/>
      <c r="B29" s="1554"/>
      <c r="C29" s="1503"/>
      <c r="D29" s="1520"/>
      <c r="E29" s="1503"/>
      <c r="F29" s="1503"/>
      <c r="G29" s="255"/>
      <c r="H29" s="255"/>
      <c r="I29" s="255"/>
      <c r="J29" s="255"/>
      <c r="K29" s="255"/>
      <c r="L29" s="1504"/>
      <c r="M29" s="258"/>
      <c r="N29" s="255"/>
      <c r="O29" s="255"/>
      <c r="P29" s="255"/>
      <c r="Q29" s="255"/>
      <c r="R29" s="255"/>
      <c r="S29" s="1504"/>
      <c r="T29" s="255"/>
    </row>
    <row r="30" spans="1:20" s="1510" customFormat="1" ht="12.75" customHeight="1" thickBot="1">
      <c r="A30" s="1555" t="s">
        <v>1011</v>
      </c>
      <c r="B30" s="1554"/>
      <c r="C30" s="1503"/>
      <c r="D30" s="1520"/>
      <c r="E30" s="1503"/>
      <c r="F30" s="1503"/>
      <c r="G30" s="255"/>
      <c r="H30" s="255"/>
      <c r="I30" s="255"/>
      <c r="J30" s="255"/>
      <c r="K30" s="255"/>
      <c r="L30" s="1504"/>
      <c r="M30" s="258"/>
      <c r="N30" s="255"/>
      <c r="O30" s="255"/>
      <c r="P30" s="255"/>
      <c r="Q30" s="255"/>
      <c r="R30" s="255"/>
      <c r="S30" s="1504"/>
      <c r="T30" s="255"/>
    </row>
    <row r="31" spans="1:20" s="507" customFormat="1" ht="10.5" customHeight="1">
      <c r="A31" s="1552"/>
      <c r="B31" s="2394" t="s">
        <v>33</v>
      </c>
      <c r="C31" s="2397" t="s">
        <v>5</v>
      </c>
      <c r="D31" s="2574" t="s">
        <v>30</v>
      </c>
      <c r="E31" s="2400" t="s">
        <v>198</v>
      </c>
      <c r="F31" s="2403" t="s">
        <v>39</v>
      </c>
      <c r="G31" s="2413" t="s">
        <v>6</v>
      </c>
      <c r="H31" s="2397"/>
      <c r="I31" s="2397"/>
      <c r="J31" s="2397"/>
      <c r="K31" s="2397"/>
      <c r="L31" s="2397"/>
      <c r="M31" s="2410"/>
      <c r="N31" s="2409" t="s">
        <v>7</v>
      </c>
      <c r="O31" s="2397"/>
      <c r="P31" s="2397"/>
      <c r="Q31" s="2397"/>
      <c r="R31" s="2397"/>
      <c r="S31" s="2397"/>
      <c r="T31" s="2410"/>
    </row>
    <row r="32" spans="1:20" s="507" customFormat="1" ht="15">
      <c r="A32" s="2795"/>
      <c r="B32" s="2395"/>
      <c r="C32" s="2398"/>
      <c r="D32" s="2575"/>
      <c r="E32" s="2401"/>
      <c r="F32" s="2404"/>
      <c r="G32" s="2411" t="s">
        <v>31</v>
      </c>
      <c r="H32" s="2412"/>
      <c r="I32" s="2412"/>
      <c r="J32" s="2412"/>
      <c r="K32" s="2412"/>
      <c r="L32" s="2417" t="s">
        <v>40</v>
      </c>
      <c r="M32" s="2419" t="s">
        <v>8</v>
      </c>
      <c r="N32" s="2414" t="s">
        <v>105</v>
      </c>
      <c r="O32" s="2412"/>
      <c r="P32" s="2412"/>
      <c r="Q32" s="2412"/>
      <c r="R32" s="2412"/>
      <c r="S32" s="2390" t="s">
        <v>40</v>
      </c>
      <c r="T32" s="2392" t="s">
        <v>8</v>
      </c>
    </row>
    <row r="33" spans="1:20" s="507" customFormat="1" ht="12" customHeight="1" thickBot="1">
      <c r="A33" s="2795"/>
      <c r="B33" s="2396"/>
      <c r="C33" s="2399"/>
      <c r="D33" s="2576"/>
      <c r="E33" s="2402"/>
      <c r="F33" s="2405"/>
      <c r="G33" s="1556" t="s">
        <v>9</v>
      </c>
      <c r="H33" s="1557" t="s">
        <v>10</v>
      </c>
      <c r="I33" s="1557" t="s">
        <v>11</v>
      </c>
      <c r="J33" s="1557" t="s">
        <v>12</v>
      </c>
      <c r="K33" s="1558" t="s">
        <v>32</v>
      </c>
      <c r="L33" s="2418"/>
      <c r="M33" s="2420"/>
      <c r="N33" s="1559" t="s">
        <v>9</v>
      </c>
      <c r="O33" s="1557" t="s">
        <v>10</v>
      </c>
      <c r="P33" s="1557" t="s">
        <v>11</v>
      </c>
      <c r="Q33" s="1557" t="s">
        <v>12</v>
      </c>
      <c r="R33" s="1558" t="s">
        <v>32</v>
      </c>
      <c r="S33" s="2391"/>
      <c r="T33" s="2393"/>
    </row>
    <row r="34" spans="1:20" s="1510" customFormat="1" ht="26.25" customHeight="1">
      <c r="A34" s="2787" t="s">
        <v>13</v>
      </c>
      <c r="B34" s="1521">
        <v>1</v>
      </c>
      <c r="C34" s="1522" t="s">
        <v>1004</v>
      </c>
      <c r="D34" s="1516" t="s">
        <v>1012</v>
      </c>
      <c r="E34" s="1523"/>
      <c r="F34" s="1531"/>
      <c r="G34" s="1536">
        <v>3</v>
      </c>
      <c r="H34" s="1524"/>
      <c r="I34" s="1524"/>
      <c r="J34" s="1511">
        <v>2</v>
      </c>
      <c r="K34" s="1524"/>
      <c r="L34" s="1525" t="s">
        <v>15</v>
      </c>
      <c r="M34" s="1537">
        <v>8</v>
      </c>
      <c r="N34" s="1534"/>
      <c r="O34" s="1524"/>
      <c r="P34" s="1524"/>
      <c r="Q34" s="1524"/>
      <c r="R34" s="1524"/>
      <c r="S34" s="1526"/>
      <c r="T34" s="1527"/>
    </row>
    <row r="35" spans="1:20" s="1510" customFormat="1" ht="24" customHeight="1">
      <c r="A35" s="1878"/>
      <c r="B35" s="1506">
        <v>2</v>
      </c>
      <c r="C35" s="1507" t="s">
        <v>1005</v>
      </c>
      <c r="D35" s="1517" t="s">
        <v>1013</v>
      </c>
      <c r="E35" s="1508"/>
      <c r="F35" s="1532"/>
      <c r="G35" s="1538">
        <v>2</v>
      </c>
      <c r="H35" s="1511"/>
      <c r="I35" s="1511"/>
      <c r="J35" s="1511">
        <v>2</v>
      </c>
      <c r="K35" s="1512"/>
      <c r="L35" s="1513" t="s">
        <v>15</v>
      </c>
      <c r="M35" s="1539">
        <v>7</v>
      </c>
      <c r="N35" s="1535"/>
      <c r="O35" s="1514"/>
      <c r="P35" s="1514"/>
      <c r="Q35" s="1514"/>
      <c r="R35" s="1514"/>
      <c r="S35" s="1509"/>
      <c r="T35" s="1528"/>
    </row>
    <row r="36" spans="1:20" s="1510" customFormat="1" ht="23.25" customHeight="1">
      <c r="A36" s="1878"/>
      <c r="B36" s="1506">
        <v>3</v>
      </c>
      <c r="C36" s="1507" t="s">
        <v>1006</v>
      </c>
      <c r="D36" s="1517" t="s">
        <v>1014</v>
      </c>
      <c r="E36" s="1508"/>
      <c r="F36" s="1532"/>
      <c r="G36" s="1538">
        <v>2</v>
      </c>
      <c r="H36" s="1511"/>
      <c r="I36" s="1511"/>
      <c r="J36" s="1511">
        <v>1</v>
      </c>
      <c r="K36" s="1512"/>
      <c r="L36" s="1513" t="s">
        <v>9</v>
      </c>
      <c r="M36" s="1539">
        <v>5</v>
      </c>
      <c r="N36" s="1535"/>
      <c r="O36" s="1514"/>
      <c r="P36" s="1514"/>
      <c r="Q36" s="1514"/>
      <c r="R36" s="1514"/>
      <c r="S36" s="1509"/>
      <c r="T36" s="1528"/>
    </row>
    <row r="37" spans="1:20" s="1510" customFormat="1" ht="15" customHeight="1">
      <c r="A37" s="1879"/>
      <c r="B37" s="1506">
        <v>4</v>
      </c>
      <c r="C37" s="1507" t="s">
        <v>1007</v>
      </c>
      <c r="D37" s="1517" t="s">
        <v>1015</v>
      </c>
      <c r="E37" s="1508"/>
      <c r="F37" s="1532"/>
      <c r="G37" s="1540">
        <v>2</v>
      </c>
      <c r="H37" s="1514"/>
      <c r="I37" s="1514">
        <v>2</v>
      </c>
      <c r="J37" s="1514"/>
      <c r="K37" s="1514"/>
      <c r="L37" s="1509" t="s">
        <v>15</v>
      </c>
      <c r="M37" s="1528">
        <v>6</v>
      </c>
      <c r="N37" s="1535"/>
      <c r="O37" s="1514"/>
      <c r="P37" s="1514"/>
      <c r="Q37" s="1514"/>
      <c r="R37" s="1514"/>
      <c r="S37" s="1509"/>
      <c r="T37" s="1528"/>
    </row>
    <row r="38" spans="1:20" s="1510" customFormat="1" ht="35.25" customHeight="1">
      <c r="A38" s="2799" t="s">
        <v>51</v>
      </c>
      <c r="B38" s="2800">
        <v>5</v>
      </c>
      <c r="C38" s="1507" t="s">
        <v>1008</v>
      </c>
      <c r="D38" s="1517" t="s">
        <v>1016</v>
      </c>
      <c r="E38" s="1508"/>
      <c r="F38" s="1532"/>
      <c r="G38" s="2791">
        <v>1</v>
      </c>
      <c r="H38" s="2793">
        <v>1</v>
      </c>
      <c r="I38" s="2793"/>
      <c r="J38" s="2793"/>
      <c r="K38" s="2793"/>
      <c r="L38" s="2802" t="s">
        <v>9</v>
      </c>
      <c r="M38" s="2804">
        <v>4</v>
      </c>
      <c r="N38" s="1535"/>
      <c r="O38" s="1514"/>
      <c r="P38" s="1514"/>
      <c r="Q38" s="1514"/>
      <c r="R38" s="1514"/>
      <c r="S38" s="1509"/>
      <c r="T38" s="1528"/>
    </row>
    <row r="39" spans="1:20" s="1510" customFormat="1" ht="37.5" customHeight="1">
      <c r="A39" s="2799"/>
      <c r="B39" s="2800"/>
      <c r="C39" s="1507" t="s">
        <v>1009</v>
      </c>
      <c r="D39" s="1517" t="s">
        <v>1017</v>
      </c>
      <c r="E39" s="1508"/>
      <c r="F39" s="1532"/>
      <c r="G39" s="2792"/>
      <c r="H39" s="2794"/>
      <c r="I39" s="2794"/>
      <c r="J39" s="2794"/>
      <c r="K39" s="2794"/>
      <c r="L39" s="2803"/>
      <c r="M39" s="2805"/>
      <c r="N39" s="1535"/>
      <c r="O39" s="1514"/>
      <c r="P39" s="1514"/>
      <c r="Q39" s="1514"/>
      <c r="R39" s="1514"/>
      <c r="S39" s="1509"/>
      <c r="T39" s="1528"/>
    </row>
    <row r="40" spans="1:20" s="1510" customFormat="1" ht="25.5" customHeight="1">
      <c r="A40" s="2798" t="s">
        <v>13</v>
      </c>
      <c r="B40" s="1506">
        <v>6</v>
      </c>
      <c r="C40" s="1507" t="s">
        <v>1020</v>
      </c>
      <c r="D40" s="1517" t="s">
        <v>1018</v>
      </c>
      <c r="E40" s="1508"/>
      <c r="F40" s="1532"/>
      <c r="G40" s="1540"/>
      <c r="H40" s="1514"/>
      <c r="I40" s="1514"/>
      <c r="J40" s="1514"/>
      <c r="K40" s="1514"/>
      <c r="L40" s="1509"/>
      <c r="M40" s="1528"/>
      <c r="N40" s="1535"/>
      <c r="O40" s="1514"/>
      <c r="P40" s="1514">
        <v>6</v>
      </c>
      <c r="Q40" s="1514">
        <v>6</v>
      </c>
      <c r="R40" s="1514"/>
      <c r="S40" s="1509" t="s">
        <v>9</v>
      </c>
      <c r="T40" s="1528">
        <v>30</v>
      </c>
    </row>
    <row r="41" spans="1:20" s="1510" customFormat="1" ht="13.5" customHeight="1" thickBot="1">
      <c r="A41" s="1887"/>
      <c r="B41" s="1541">
        <v>7</v>
      </c>
      <c r="C41" s="265" t="s">
        <v>800</v>
      </c>
      <c r="D41" s="1518" t="s">
        <v>1019</v>
      </c>
      <c r="E41" s="1529"/>
      <c r="F41" s="1533"/>
      <c r="G41" s="1542"/>
      <c r="H41" s="1543"/>
      <c r="I41" s="1543"/>
      <c r="J41" s="1543"/>
      <c r="K41" s="1543"/>
      <c r="L41" s="1544"/>
      <c r="M41" s="1545"/>
      <c r="N41" s="1546"/>
      <c r="O41" s="1543"/>
      <c r="P41" s="1543"/>
      <c r="Q41" s="1543"/>
      <c r="R41" s="1543"/>
      <c r="S41" s="1544" t="s">
        <v>196</v>
      </c>
      <c r="T41" s="1566" t="s">
        <v>163</v>
      </c>
    </row>
    <row r="42" spans="1:20" s="1510" customFormat="1" ht="15.75" customHeight="1">
      <c r="A42" s="2808"/>
      <c r="B42" s="2810"/>
      <c r="C42" s="2812" t="s">
        <v>38</v>
      </c>
      <c r="D42" s="2813"/>
      <c r="E42" s="1523"/>
      <c r="F42" s="1531"/>
      <c r="G42" s="1567">
        <f>SUM(G34:G41)</f>
        <v>10</v>
      </c>
      <c r="H42" s="1568">
        <f>SUM(H34:H41)</f>
        <v>1</v>
      </c>
      <c r="I42" s="1568">
        <f>SUM(I34:I41)</f>
        <v>2</v>
      </c>
      <c r="J42" s="1568">
        <f>SUM(J34:J41)</f>
        <v>5</v>
      </c>
      <c r="K42" s="1568">
        <f>SUM(K34:K41)</f>
        <v>0</v>
      </c>
      <c r="L42" s="2806" t="s">
        <v>1010</v>
      </c>
      <c r="M42" s="1569">
        <f>SUM(M34:M41)</f>
        <v>30</v>
      </c>
      <c r="N42" s="1570">
        <f>SUM(N34:N41)</f>
        <v>0</v>
      </c>
      <c r="O42" s="1568">
        <v>0</v>
      </c>
      <c r="P42" s="1568">
        <v>6</v>
      </c>
      <c r="Q42" s="1568">
        <v>6</v>
      </c>
      <c r="R42" s="1568">
        <v>0</v>
      </c>
      <c r="S42" s="2807" t="s">
        <v>65</v>
      </c>
      <c r="T42" s="2796">
        <v>30</v>
      </c>
    </row>
    <row r="43" spans="1:20" s="1510" customFormat="1" ht="12" customHeight="1" thickBot="1">
      <c r="A43" s="2809"/>
      <c r="B43" s="2811"/>
      <c r="C43" s="2814"/>
      <c r="D43" s="2815"/>
      <c r="E43" s="1529"/>
      <c r="F43" s="1533"/>
      <c r="G43" s="2788">
        <v>18</v>
      </c>
      <c r="H43" s="2789"/>
      <c r="I43" s="2789"/>
      <c r="J43" s="2789"/>
      <c r="K43" s="2790"/>
      <c r="L43" s="1873"/>
      <c r="M43" s="1530"/>
      <c r="N43" s="2788">
        <v>12</v>
      </c>
      <c r="O43" s="2789"/>
      <c r="P43" s="2789"/>
      <c r="Q43" s="2789"/>
      <c r="R43" s="2790"/>
      <c r="S43" s="1873"/>
      <c r="T43" s="2797"/>
    </row>
    <row r="44" spans="3:15" s="507" customFormat="1" ht="15">
      <c r="C44" s="1560" t="s">
        <v>34</v>
      </c>
      <c r="D44" s="496"/>
      <c r="E44" s="1561"/>
      <c r="F44" s="1555"/>
      <c r="G44" s="1555"/>
      <c r="H44" s="1555"/>
      <c r="I44" s="1555"/>
      <c r="J44" s="1555"/>
      <c r="K44" s="1562"/>
      <c r="L44" s="1555"/>
      <c r="M44" s="1555"/>
      <c r="N44" s="1555"/>
      <c r="O44" s="1560" t="s">
        <v>35</v>
      </c>
    </row>
    <row r="45" spans="3:15" s="507" customFormat="1" ht="15">
      <c r="C45" s="1563" t="s">
        <v>37</v>
      </c>
      <c r="D45" s="1515"/>
      <c r="E45" s="1564"/>
      <c r="K45" s="1565"/>
      <c r="O45" s="1563" t="s">
        <v>36</v>
      </c>
    </row>
  </sheetData>
  <sheetProtection/>
  <mergeCells count="76">
    <mergeCell ref="D10:D12"/>
    <mergeCell ref="E10:E12"/>
    <mergeCell ref="F10:F12"/>
    <mergeCell ref="G10:M10"/>
    <mergeCell ref="N10:T10"/>
    <mergeCell ref="A11:A12"/>
    <mergeCell ref="G11:K11"/>
    <mergeCell ref="L11:L12"/>
    <mergeCell ref="M11:M12"/>
    <mergeCell ref="N11:R11"/>
    <mergeCell ref="S11:S12"/>
    <mergeCell ref="T11:T12"/>
    <mergeCell ref="B10:B12"/>
    <mergeCell ref="C10:C12"/>
    <mergeCell ref="A19:A22"/>
    <mergeCell ref="A23:A24"/>
    <mergeCell ref="B23:B24"/>
    <mergeCell ref="N23:N24"/>
    <mergeCell ref="O23:O24"/>
    <mergeCell ref="A13:A16"/>
    <mergeCell ref="A17:A18"/>
    <mergeCell ref="B17:B18"/>
    <mergeCell ref="G17:G18"/>
    <mergeCell ref="T26:T28"/>
    <mergeCell ref="G27:K28"/>
    <mergeCell ref="N27:R28"/>
    <mergeCell ref="P23:P24"/>
    <mergeCell ref="Q23:Q24"/>
    <mergeCell ref="R23:R24"/>
    <mergeCell ref="S23:S24"/>
    <mergeCell ref="T23:T24"/>
    <mergeCell ref="L26:L28"/>
    <mergeCell ref="M26:M28"/>
    <mergeCell ref="B31:B33"/>
    <mergeCell ref="C31:C33"/>
    <mergeCell ref="A42:A43"/>
    <mergeCell ref="B42:B43"/>
    <mergeCell ref="C42:D43"/>
    <mergeCell ref="S26:S28"/>
    <mergeCell ref="A26:A28"/>
    <mergeCell ref="B26:B28"/>
    <mergeCell ref="C26:F28"/>
    <mergeCell ref="L38:L39"/>
    <mergeCell ref="M38:M39"/>
    <mergeCell ref="L42:L43"/>
    <mergeCell ref="S42:S43"/>
    <mergeCell ref="D31:D33"/>
    <mergeCell ref="E31:E33"/>
    <mergeCell ref="F31:F33"/>
    <mergeCell ref="G31:M31"/>
    <mergeCell ref="T42:T43"/>
    <mergeCell ref="A40:A41"/>
    <mergeCell ref="A38:A39"/>
    <mergeCell ref="B38:B39"/>
    <mergeCell ref="H17:H18"/>
    <mergeCell ref="I17:I18"/>
    <mergeCell ref="J17:J18"/>
    <mergeCell ref="K17:K18"/>
    <mergeCell ref="L17:L18"/>
    <mergeCell ref="M17:M18"/>
    <mergeCell ref="N31:T31"/>
    <mergeCell ref="A32:A33"/>
    <mergeCell ref="G32:K32"/>
    <mergeCell ref="L32:L33"/>
    <mergeCell ref="M32:M33"/>
    <mergeCell ref="N32:R32"/>
    <mergeCell ref="S32:S33"/>
    <mergeCell ref="T32:T33"/>
    <mergeCell ref="A34:A37"/>
    <mergeCell ref="G43:K43"/>
    <mergeCell ref="N43:R43"/>
    <mergeCell ref="G38:G39"/>
    <mergeCell ref="H38:H39"/>
    <mergeCell ref="I38:I39"/>
    <mergeCell ref="J38:J39"/>
    <mergeCell ref="K38:K39"/>
  </mergeCells>
  <printOptions/>
  <pageMargins left="0.45" right="0.2" top="0.25" bottom="0.25" header="0.3" footer="0.3"/>
  <pageSetup horizontalDpi="300" verticalDpi="300" orientation="portrait" paperSize="9"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U58"/>
  <sheetViews>
    <sheetView zoomScale="85" zoomScaleNormal="85" zoomScalePageLayoutView="0" workbookViewId="0" topLeftCell="A1">
      <selection activeCell="C19" sqref="C19:C21"/>
    </sheetView>
  </sheetViews>
  <sheetFormatPr defaultColWidth="9.140625" defaultRowHeight="12.75"/>
  <cols>
    <col min="1" max="1" width="3.421875" style="0" customWidth="1"/>
    <col min="2" max="2" width="3.140625" style="0" customWidth="1"/>
    <col min="3" max="3" width="28.7109375" style="0" customWidth="1"/>
    <col min="4" max="4" width="10.8515625" style="0" customWidth="1"/>
    <col min="5" max="5" width="5.57421875" style="0" customWidth="1"/>
    <col min="6" max="9" width="3.140625" style="0" customWidth="1"/>
    <col min="10" max="10" width="2.8515625" style="0" customWidth="1"/>
    <col min="11" max="11" width="3.7109375" style="0" customWidth="1"/>
    <col min="12" max="12" width="3.00390625" style="0" customWidth="1"/>
    <col min="13" max="16" width="3.140625" style="0" customWidth="1"/>
    <col min="17" max="17" width="3.00390625" style="0" customWidth="1"/>
    <col min="18" max="18" width="4.140625" style="0" customWidth="1"/>
    <col min="19" max="19" width="4.00390625" style="0" customWidth="1"/>
    <col min="20" max="20" width="0" style="0" hidden="1" customWidth="1"/>
    <col min="21" max="21" width="10.421875" style="0" hidden="1" customWidth="1"/>
  </cols>
  <sheetData>
    <row r="1" spans="1:20" ht="17.25" customHeight="1">
      <c r="A1" s="10" t="s">
        <v>1</v>
      </c>
      <c r="B1" s="9"/>
      <c r="D1" s="2"/>
      <c r="L1" s="671" t="s">
        <v>967</v>
      </c>
      <c r="M1" s="671"/>
      <c r="N1" s="671"/>
      <c r="O1" s="671"/>
      <c r="P1" s="671"/>
      <c r="Q1" s="671"/>
      <c r="R1" s="671"/>
      <c r="S1" s="671"/>
      <c r="T1" s="671"/>
    </row>
    <row r="2" spans="1:20" ht="17.25" customHeight="1">
      <c r="A2" s="11" t="s">
        <v>0</v>
      </c>
      <c r="B2" s="9"/>
      <c r="D2" s="2"/>
      <c r="L2" s="671"/>
      <c r="M2" s="671"/>
      <c r="N2" s="671"/>
      <c r="O2" s="671"/>
      <c r="P2" s="671"/>
      <c r="Q2" s="671"/>
      <c r="R2" s="671"/>
      <c r="S2" s="671"/>
      <c r="T2" s="671"/>
    </row>
    <row r="3" spans="1:20" ht="15" customHeight="1">
      <c r="A3" s="9" t="s">
        <v>226</v>
      </c>
      <c r="B3" s="9"/>
      <c r="D3" s="2"/>
      <c r="L3" s="671"/>
      <c r="M3" s="671"/>
      <c r="N3" s="671"/>
      <c r="O3" s="671" t="s">
        <v>968</v>
      </c>
      <c r="P3" s="671"/>
      <c r="Q3" s="671"/>
      <c r="R3" s="671"/>
      <c r="S3" s="671"/>
      <c r="T3" s="671"/>
    </row>
    <row r="4" spans="1:19" ht="15" customHeight="1">
      <c r="A4" s="9" t="s">
        <v>826</v>
      </c>
      <c r="B4" s="9"/>
      <c r="D4" s="2"/>
      <c r="L4" s="671" t="s">
        <v>970</v>
      </c>
      <c r="M4" s="671"/>
      <c r="N4" s="671"/>
      <c r="O4" s="671"/>
      <c r="P4" s="671"/>
      <c r="Q4" s="671"/>
      <c r="R4" s="671"/>
      <c r="S4" s="671"/>
    </row>
    <row r="5" spans="1:4" ht="15" customHeight="1">
      <c r="A5" s="9" t="s">
        <v>2</v>
      </c>
      <c r="B5" s="9"/>
      <c r="D5" s="2"/>
    </row>
    <row r="6" spans="1:4" ht="15" customHeight="1">
      <c r="A6" s="9" t="s">
        <v>3</v>
      </c>
      <c r="B6" s="9"/>
      <c r="D6" s="2"/>
    </row>
    <row r="7" spans="1:4" ht="15" customHeight="1">
      <c r="A7" s="751" t="s">
        <v>717</v>
      </c>
      <c r="B7" s="9"/>
      <c r="D7" s="2"/>
    </row>
    <row r="8" spans="1:4" ht="12.75">
      <c r="A8" s="678" t="s">
        <v>942</v>
      </c>
      <c r="D8" s="2"/>
    </row>
    <row r="9" ht="9" customHeight="1">
      <c r="D9" s="2"/>
    </row>
    <row r="10" ht="18">
      <c r="D10" s="32" t="s">
        <v>4</v>
      </c>
    </row>
    <row r="11" ht="12.75">
      <c r="D11" s="2"/>
    </row>
    <row r="12" spans="1:4" ht="13.5" thickBot="1">
      <c r="A12" s="1" t="s">
        <v>938</v>
      </c>
      <c r="D12" s="2"/>
    </row>
    <row r="13" spans="1:19" ht="8.25" customHeight="1">
      <c r="A13" s="1681"/>
      <c r="B13" s="1703" t="s">
        <v>33</v>
      </c>
      <c r="C13" s="1706" t="s">
        <v>5</v>
      </c>
      <c r="D13" s="1706" t="s">
        <v>30</v>
      </c>
      <c r="E13" s="1723" t="s">
        <v>39</v>
      </c>
      <c r="F13" s="1726" t="s">
        <v>6</v>
      </c>
      <c r="G13" s="1706"/>
      <c r="H13" s="1706"/>
      <c r="I13" s="1706"/>
      <c r="J13" s="1706"/>
      <c r="K13" s="1706"/>
      <c r="L13" s="1727"/>
      <c r="M13" s="1730" t="s">
        <v>7</v>
      </c>
      <c r="N13" s="1706"/>
      <c r="O13" s="1706"/>
      <c r="P13" s="1706"/>
      <c r="Q13" s="1706"/>
      <c r="R13" s="1706"/>
      <c r="S13" s="1727"/>
    </row>
    <row r="14" spans="1:19" ht="8.25" customHeight="1">
      <c r="A14" s="1681"/>
      <c r="B14" s="1704"/>
      <c r="C14" s="1707"/>
      <c r="D14" s="1709"/>
      <c r="E14" s="1724"/>
      <c r="F14" s="1728"/>
      <c r="G14" s="1709"/>
      <c r="H14" s="1709"/>
      <c r="I14" s="1709"/>
      <c r="J14" s="1709"/>
      <c r="K14" s="1709"/>
      <c r="L14" s="1729"/>
      <c r="M14" s="1731"/>
      <c r="N14" s="1709"/>
      <c r="O14" s="1709"/>
      <c r="P14" s="1709"/>
      <c r="Q14" s="1709"/>
      <c r="R14" s="1709"/>
      <c r="S14" s="1729"/>
    </row>
    <row r="15" spans="1:19" ht="8.25" customHeight="1">
      <c r="A15" s="1681"/>
      <c r="B15" s="1704"/>
      <c r="C15" s="1707"/>
      <c r="D15" s="1709"/>
      <c r="E15" s="1724"/>
      <c r="F15" s="1728"/>
      <c r="G15" s="1709"/>
      <c r="H15" s="1709"/>
      <c r="I15" s="1709"/>
      <c r="J15" s="1709"/>
      <c r="K15" s="1709"/>
      <c r="L15" s="1729"/>
      <c r="M15" s="1731"/>
      <c r="N15" s="1709"/>
      <c r="O15" s="1709"/>
      <c r="P15" s="1709"/>
      <c r="Q15" s="1709"/>
      <c r="R15" s="1709"/>
      <c r="S15" s="1729"/>
    </row>
    <row r="16" spans="1:19" ht="8.25" customHeight="1">
      <c r="A16" s="1681"/>
      <c r="B16" s="1704"/>
      <c r="C16" s="1707"/>
      <c r="D16" s="1709"/>
      <c r="E16" s="1724"/>
      <c r="F16" s="1732" t="s">
        <v>31</v>
      </c>
      <c r="G16" s="1698"/>
      <c r="H16" s="1698"/>
      <c r="I16" s="1698"/>
      <c r="J16" s="1698"/>
      <c r="K16" s="1736" t="s">
        <v>40</v>
      </c>
      <c r="L16" s="1739" t="s">
        <v>8</v>
      </c>
      <c r="M16" s="1697" t="s">
        <v>31</v>
      </c>
      <c r="N16" s="1698"/>
      <c r="O16" s="1698"/>
      <c r="P16" s="1698"/>
      <c r="Q16" s="1698"/>
      <c r="R16" s="1678" t="s">
        <v>40</v>
      </c>
      <c r="S16" s="1733" t="s">
        <v>8</v>
      </c>
    </row>
    <row r="17" spans="1:19" ht="8.25" customHeight="1">
      <c r="A17" s="1681"/>
      <c r="B17" s="1704"/>
      <c r="C17" s="1707"/>
      <c r="D17" s="1709"/>
      <c r="E17" s="1724"/>
      <c r="F17" s="1732"/>
      <c r="G17" s="1698"/>
      <c r="H17" s="1698"/>
      <c r="I17" s="1698"/>
      <c r="J17" s="1698"/>
      <c r="K17" s="1737"/>
      <c r="L17" s="1740"/>
      <c r="M17" s="1697"/>
      <c r="N17" s="1698"/>
      <c r="O17" s="1698"/>
      <c r="P17" s="1698"/>
      <c r="Q17" s="1698"/>
      <c r="R17" s="1679"/>
      <c r="S17" s="1734"/>
    </row>
    <row r="18" spans="1:19" ht="13.5" thickBot="1">
      <c r="A18" s="1681"/>
      <c r="B18" s="1705"/>
      <c r="C18" s="1708"/>
      <c r="D18" s="1710"/>
      <c r="E18" s="1725"/>
      <c r="F18" s="58" t="s">
        <v>9</v>
      </c>
      <c r="G18" s="42" t="s">
        <v>10</v>
      </c>
      <c r="H18" s="42" t="s">
        <v>11</v>
      </c>
      <c r="I18" s="42" t="s">
        <v>12</v>
      </c>
      <c r="J18" s="42" t="s">
        <v>32</v>
      </c>
      <c r="K18" s="1738"/>
      <c r="L18" s="1741"/>
      <c r="M18" s="48" t="s">
        <v>9</v>
      </c>
      <c r="N18" s="42" t="s">
        <v>10</v>
      </c>
      <c r="O18" s="42" t="s">
        <v>11</v>
      </c>
      <c r="P18" s="42" t="s">
        <v>12</v>
      </c>
      <c r="Q18" s="42" t="s">
        <v>32</v>
      </c>
      <c r="R18" s="1680"/>
      <c r="S18" s="1735"/>
    </row>
    <row r="19" spans="1:21" ht="15" customHeight="1">
      <c r="A19" s="1667" t="s">
        <v>13</v>
      </c>
      <c r="B19" s="4">
        <v>1</v>
      </c>
      <c r="C19" s="16" t="s">
        <v>53</v>
      </c>
      <c r="D19" s="72" t="s">
        <v>112</v>
      </c>
      <c r="E19" s="69"/>
      <c r="F19" s="53">
        <v>3</v>
      </c>
      <c r="G19" s="40"/>
      <c r="H19" s="40">
        <v>1</v>
      </c>
      <c r="I19" s="40">
        <v>2</v>
      </c>
      <c r="J19" s="91">
        <v>6</v>
      </c>
      <c r="K19" s="20" t="s">
        <v>15</v>
      </c>
      <c r="L19" s="21">
        <v>7</v>
      </c>
      <c r="M19" s="47"/>
      <c r="N19" s="40"/>
      <c r="O19" s="40"/>
      <c r="P19" s="40"/>
      <c r="Q19" s="91"/>
      <c r="R19" s="20"/>
      <c r="S19" s="21"/>
      <c r="T19" s="138">
        <f aca="true" t="shared" si="0" ref="T19:T43">((24*L19)-(F19+G19+H19+I19)*14)/14</f>
        <v>6</v>
      </c>
      <c r="U19">
        <f aca="true" t="shared" si="1" ref="U19:U43">(((24*S19)-(M19+N19+O19+P19)*14))/14</f>
        <v>0</v>
      </c>
    </row>
    <row r="20" spans="1:21" ht="26.25" customHeight="1">
      <c r="A20" s="1668"/>
      <c r="B20" s="5">
        <v>2</v>
      </c>
      <c r="C20" s="17" t="s">
        <v>54</v>
      </c>
      <c r="D20" s="73" t="s">
        <v>113</v>
      </c>
      <c r="E20" s="76"/>
      <c r="F20" s="51">
        <v>2</v>
      </c>
      <c r="G20" s="38"/>
      <c r="H20" s="38">
        <v>1</v>
      </c>
      <c r="I20" s="38"/>
      <c r="J20" s="92">
        <v>2</v>
      </c>
      <c r="K20" s="24" t="s">
        <v>15</v>
      </c>
      <c r="L20" s="25">
        <v>3</v>
      </c>
      <c r="M20" s="45"/>
      <c r="N20" s="38"/>
      <c r="O20" s="38"/>
      <c r="P20" s="38"/>
      <c r="Q20" s="92"/>
      <c r="R20" s="24"/>
      <c r="S20" s="25"/>
      <c r="T20" s="138">
        <f t="shared" si="0"/>
        <v>2.142857142857143</v>
      </c>
      <c r="U20">
        <f t="shared" si="1"/>
        <v>0</v>
      </c>
    </row>
    <row r="21" spans="1:21" ht="12.75" customHeight="1">
      <c r="A21" s="1668"/>
      <c r="B21" s="5">
        <v>3</v>
      </c>
      <c r="C21" s="17" t="s">
        <v>55</v>
      </c>
      <c r="D21" s="73" t="s">
        <v>114</v>
      </c>
      <c r="E21" s="76"/>
      <c r="F21" s="51">
        <v>2</v>
      </c>
      <c r="G21" s="38"/>
      <c r="H21" s="38">
        <v>1</v>
      </c>
      <c r="I21" s="38"/>
      <c r="J21" s="92">
        <v>4</v>
      </c>
      <c r="K21" s="24" t="s">
        <v>15</v>
      </c>
      <c r="L21" s="25">
        <v>4</v>
      </c>
      <c r="M21" s="45"/>
      <c r="N21" s="38"/>
      <c r="O21" s="38"/>
      <c r="P21" s="38"/>
      <c r="Q21" s="92"/>
      <c r="R21" s="24"/>
      <c r="S21" s="25"/>
      <c r="T21" s="138">
        <f t="shared" si="0"/>
        <v>3.857142857142857</v>
      </c>
      <c r="U21">
        <f t="shared" si="1"/>
        <v>0</v>
      </c>
    </row>
    <row r="22" spans="1:21" ht="26.25" customHeight="1">
      <c r="A22" s="1668"/>
      <c r="B22" s="5">
        <v>4</v>
      </c>
      <c r="C22" s="17" t="s">
        <v>661</v>
      </c>
      <c r="D22" s="73" t="s">
        <v>115</v>
      </c>
      <c r="E22" s="76"/>
      <c r="F22" s="51">
        <v>2</v>
      </c>
      <c r="G22" s="38"/>
      <c r="H22" s="38">
        <v>2</v>
      </c>
      <c r="I22" s="38"/>
      <c r="J22" s="92">
        <v>4</v>
      </c>
      <c r="K22" s="24" t="s">
        <v>15</v>
      </c>
      <c r="L22" s="25">
        <v>5</v>
      </c>
      <c r="M22" s="45"/>
      <c r="N22" s="38"/>
      <c r="O22" s="38"/>
      <c r="P22" s="38"/>
      <c r="Q22" s="92"/>
      <c r="R22" s="24"/>
      <c r="S22" s="25"/>
      <c r="T22" s="138">
        <f t="shared" si="0"/>
        <v>4.571428571428571</v>
      </c>
      <c r="U22">
        <f t="shared" si="1"/>
        <v>0</v>
      </c>
    </row>
    <row r="23" spans="1:21" ht="13.5" customHeight="1">
      <c r="A23" s="1668"/>
      <c r="B23" s="5">
        <v>5</v>
      </c>
      <c r="C23" s="17" t="s">
        <v>56</v>
      </c>
      <c r="D23" s="74" t="s">
        <v>116</v>
      </c>
      <c r="E23" s="89"/>
      <c r="F23" s="51">
        <v>2</v>
      </c>
      <c r="G23" s="38"/>
      <c r="H23" s="38">
        <v>1</v>
      </c>
      <c r="I23" s="38"/>
      <c r="J23" s="92">
        <v>4</v>
      </c>
      <c r="K23" s="24" t="s">
        <v>9</v>
      </c>
      <c r="L23" s="25">
        <v>4</v>
      </c>
      <c r="M23" s="45"/>
      <c r="N23" s="38"/>
      <c r="O23" s="38"/>
      <c r="P23" s="38"/>
      <c r="Q23" s="92"/>
      <c r="R23" s="24"/>
      <c r="S23" s="25"/>
      <c r="T23" s="138">
        <f t="shared" si="0"/>
        <v>3.857142857142857</v>
      </c>
      <c r="U23">
        <f t="shared" si="1"/>
        <v>0</v>
      </c>
    </row>
    <row r="24" spans="1:21" ht="13.5" customHeight="1">
      <c r="A24" s="1668"/>
      <c r="B24" s="5">
        <v>6</v>
      </c>
      <c r="C24" s="17" t="s">
        <v>252</v>
      </c>
      <c r="D24" s="73" t="s">
        <v>117</v>
      </c>
      <c r="E24" s="76"/>
      <c r="F24" s="51"/>
      <c r="G24" s="38"/>
      <c r="H24" s="38">
        <v>2</v>
      </c>
      <c r="I24" s="38"/>
      <c r="J24" s="70">
        <v>1</v>
      </c>
      <c r="K24" s="24" t="s">
        <v>9</v>
      </c>
      <c r="L24" s="25">
        <v>2</v>
      </c>
      <c r="M24" s="45"/>
      <c r="N24" s="38"/>
      <c r="O24" s="38"/>
      <c r="P24" s="38"/>
      <c r="Q24" s="92"/>
      <c r="R24" s="24"/>
      <c r="S24" s="25"/>
      <c r="T24" s="138">
        <f t="shared" si="0"/>
        <v>1.4285714285714286</v>
      </c>
      <c r="U24">
        <f t="shared" si="1"/>
        <v>0</v>
      </c>
    </row>
    <row r="25" spans="1:21" ht="13.5" customHeight="1">
      <c r="A25" s="1668"/>
      <c r="B25" s="5">
        <v>7</v>
      </c>
      <c r="C25" s="17" t="s">
        <v>57</v>
      </c>
      <c r="D25" s="73" t="s">
        <v>118</v>
      </c>
      <c r="E25" s="76"/>
      <c r="F25" s="51"/>
      <c r="G25" s="38"/>
      <c r="H25" s="38">
        <v>2</v>
      </c>
      <c r="I25" s="38"/>
      <c r="J25" s="92">
        <v>1</v>
      </c>
      <c r="K25" s="24" t="s">
        <v>20</v>
      </c>
      <c r="L25" s="25">
        <v>2</v>
      </c>
      <c r="M25" s="45"/>
      <c r="N25" s="38"/>
      <c r="O25" s="38"/>
      <c r="P25" s="38"/>
      <c r="Q25" s="92"/>
      <c r="R25" s="24"/>
      <c r="S25" s="25"/>
      <c r="T25" s="138">
        <f t="shared" si="0"/>
        <v>1.4285714285714286</v>
      </c>
      <c r="U25">
        <f t="shared" si="1"/>
        <v>0</v>
      </c>
    </row>
    <row r="26" spans="1:21" ht="13.5" customHeight="1">
      <c r="A26" s="1668"/>
      <c r="B26" s="5">
        <v>8</v>
      </c>
      <c r="C26" s="17" t="s">
        <v>58</v>
      </c>
      <c r="D26" s="73" t="s">
        <v>119</v>
      </c>
      <c r="E26" s="76"/>
      <c r="F26" s="51"/>
      <c r="G26" s="38"/>
      <c r="H26" s="38"/>
      <c r="I26" s="38"/>
      <c r="J26" s="92"/>
      <c r="K26" s="22"/>
      <c r="L26" s="23"/>
      <c r="M26" s="45">
        <v>2</v>
      </c>
      <c r="N26" s="38"/>
      <c r="O26" s="38">
        <v>1</v>
      </c>
      <c r="P26" s="38"/>
      <c r="Q26" s="92">
        <v>4</v>
      </c>
      <c r="R26" s="24" t="s">
        <v>15</v>
      </c>
      <c r="S26" s="25">
        <v>4</v>
      </c>
      <c r="T26" s="138">
        <f t="shared" si="0"/>
        <v>0</v>
      </c>
      <c r="U26">
        <f t="shared" si="1"/>
        <v>3.857142857142857</v>
      </c>
    </row>
    <row r="27" spans="1:21" ht="24">
      <c r="A27" s="1668"/>
      <c r="B27" s="5">
        <v>9</v>
      </c>
      <c r="C27" s="17" t="s">
        <v>59</v>
      </c>
      <c r="D27" s="73" t="s">
        <v>605</v>
      </c>
      <c r="E27" s="76"/>
      <c r="F27" s="51"/>
      <c r="G27" s="38"/>
      <c r="H27" s="38"/>
      <c r="I27" s="38"/>
      <c r="J27" s="92"/>
      <c r="K27" s="22"/>
      <c r="L27" s="23"/>
      <c r="M27" s="45">
        <v>3</v>
      </c>
      <c r="N27" s="38"/>
      <c r="O27" s="38">
        <v>1</v>
      </c>
      <c r="P27" s="38"/>
      <c r="Q27" s="92">
        <v>3</v>
      </c>
      <c r="R27" s="24" t="s">
        <v>15</v>
      </c>
      <c r="S27" s="25">
        <v>4</v>
      </c>
      <c r="T27" s="138">
        <f t="shared" si="0"/>
        <v>0</v>
      </c>
      <c r="U27">
        <f t="shared" si="1"/>
        <v>2.857142857142857</v>
      </c>
    </row>
    <row r="28" spans="1:21" ht="24.75" customHeight="1">
      <c r="A28" s="1668"/>
      <c r="B28" s="5">
        <v>10</v>
      </c>
      <c r="C28" s="17" t="s">
        <v>108</v>
      </c>
      <c r="D28" s="73" t="s">
        <v>606</v>
      </c>
      <c r="E28" s="76"/>
      <c r="F28" s="51"/>
      <c r="G28" s="38"/>
      <c r="H28" s="38"/>
      <c r="I28" s="38"/>
      <c r="J28" s="92"/>
      <c r="K28" s="22"/>
      <c r="L28" s="23"/>
      <c r="M28" s="45">
        <v>4</v>
      </c>
      <c r="N28" s="38"/>
      <c r="O28" s="38">
        <v>2</v>
      </c>
      <c r="P28" s="38">
        <v>2</v>
      </c>
      <c r="Q28" s="92">
        <v>4</v>
      </c>
      <c r="R28" s="24" t="s">
        <v>15</v>
      </c>
      <c r="S28" s="25">
        <v>7</v>
      </c>
      <c r="T28" s="138">
        <f t="shared" si="0"/>
        <v>0</v>
      </c>
      <c r="U28">
        <f t="shared" si="1"/>
        <v>4</v>
      </c>
    </row>
    <row r="29" spans="1:21" ht="24.75" customHeight="1">
      <c r="A29" s="1668"/>
      <c r="B29" s="5">
        <v>11</v>
      </c>
      <c r="C29" s="17" t="s">
        <v>60</v>
      </c>
      <c r="D29" s="73" t="s">
        <v>607</v>
      </c>
      <c r="E29" s="76"/>
      <c r="F29" s="51"/>
      <c r="G29" s="38"/>
      <c r="H29" s="38"/>
      <c r="I29" s="38"/>
      <c r="J29" s="92"/>
      <c r="K29" s="22"/>
      <c r="L29" s="23"/>
      <c r="M29" s="45">
        <v>3</v>
      </c>
      <c r="N29" s="38"/>
      <c r="O29" s="38">
        <v>2</v>
      </c>
      <c r="P29" s="38"/>
      <c r="Q29" s="92">
        <v>4</v>
      </c>
      <c r="R29" s="24" t="s">
        <v>15</v>
      </c>
      <c r="S29" s="25">
        <v>5</v>
      </c>
      <c r="T29" s="138">
        <f t="shared" si="0"/>
        <v>0</v>
      </c>
      <c r="U29">
        <f t="shared" si="1"/>
        <v>3.5714285714285716</v>
      </c>
    </row>
    <row r="30" spans="1:21" ht="15" customHeight="1">
      <c r="A30" s="1668"/>
      <c r="B30" s="5">
        <v>12</v>
      </c>
      <c r="C30" s="17" t="s">
        <v>61</v>
      </c>
      <c r="D30" s="73" t="s">
        <v>143</v>
      </c>
      <c r="E30" s="76"/>
      <c r="F30" s="51"/>
      <c r="G30" s="38"/>
      <c r="H30" s="38"/>
      <c r="I30" s="38"/>
      <c r="J30" s="92"/>
      <c r="K30" s="22"/>
      <c r="L30" s="23"/>
      <c r="M30" s="45"/>
      <c r="N30" s="38"/>
      <c r="O30" s="38">
        <v>2</v>
      </c>
      <c r="P30" s="38"/>
      <c r="Q30" s="92">
        <v>1</v>
      </c>
      <c r="R30" s="24" t="s">
        <v>20</v>
      </c>
      <c r="S30" s="25">
        <v>2</v>
      </c>
      <c r="T30" s="138">
        <f t="shared" si="0"/>
        <v>0</v>
      </c>
      <c r="U30">
        <f t="shared" si="1"/>
        <v>1.4285714285714286</v>
      </c>
    </row>
    <row r="31" spans="1:21" ht="14.25" customHeight="1" thickBot="1">
      <c r="A31" s="1669"/>
      <c r="B31" s="6">
        <v>13</v>
      </c>
      <c r="C31" s="18" t="s">
        <v>971</v>
      </c>
      <c r="D31" s="75" t="s">
        <v>144</v>
      </c>
      <c r="E31" s="90"/>
      <c r="F31" s="55"/>
      <c r="G31" s="41"/>
      <c r="H31" s="41"/>
      <c r="I31" s="41"/>
      <c r="J31" s="93"/>
      <c r="K31" s="26"/>
      <c r="L31" s="27"/>
      <c r="M31" s="59"/>
      <c r="N31" s="41"/>
      <c r="O31" s="41"/>
      <c r="P31" s="41"/>
      <c r="Q31" s="93"/>
      <c r="R31" s="28" t="s">
        <v>24</v>
      </c>
      <c r="S31" s="29">
        <v>5</v>
      </c>
      <c r="T31" s="138">
        <f t="shared" si="0"/>
        <v>0</v>
      </c>
      <c r="U31">
        <f t="shared" si="1"/>
        <v>8.571428571428571</v>
      </c>
    </row>
    <row r="32" spans="1:21" ht="14.25" customHeight="1">
      <c r="A32" s="1667" t="s">
        <v>51</v>
      </c>
      <c r="B32" s="1713">
        <v>14</v>
      </c>
      <c r="C32" s="16" t="s">
        <v>719</v>
      </c>
      <c r="D32" s="72" t="s">
        <v>395</v>
      </c>
      <c r="E32" s="1694"/>
      <c r="F32" s="1676">
        <v>2</v>
      </c>
      <c r="G32" s="1672"/>
      <c r="H32" s="1672">
        <v>1</v>
      </c>
      <c r="I32" s="1711"/>
      <c r="J32" s="1699">
        <v>2</v>
      </c>
      <c r="K32" s="1674" t="s">
        <v>9</v>
      </c>
      <c r="L32" s="1701">
        <v>3</v>
      </c>
      <c r="M32" s="1670"/>
      <c r="N32" s="1665"/>
      <c r="O32" s="1665"/>
      <c r="P32" s="1665"/>
      <c r="Q32" s="1699"/>
      <c r="R32" s="1674"/>
      <c r="S32" s="1701"/>
      <c r="T32" s="138">
        <f t="shared" si="0"/>
        <v>2.142857142857143</v>
      </c>
      <c r="U32">
        <f t="shared" si="1"/>
        <v>0</v>
      </c>
    </row>
    <row r="33" spans="1:21" ht="14.25" customHeight="1">
      <c r="A33" s="1668"/>
      <c r="B33" s="1663"/>
      <c r="C33" s="17" t="s">
        <v>398</v>
      </c>
      <c r="D33" s="95" t="s">
        <v>399</v>
      </c>
      <c r="E33" s="1695"/>
      <c r="F33" s="1677"/>
      <c r="G33" s="1673"/>
      <c r="H33" s="1673"/>
      <c r="I33" s="1712"/>
      <c r="J33" s="1700"/>
      <c r="K33" s="1675"/>
      <c r="L33" s="1702"/>
      <c r="M33" s="1671"/>
      <c r="N33" s="1666"/>
      <c r="O33" s="1666"/>
      <c r="P33" s="1666"/>
      <c r="Q33" s="1700"/>
      <c r="R33" s="1675"/>
      <c r="S33" s="1702"/>
      <c r="T33" s="138">
        <f t="shared" si="0"/>
        <v>0</v>
      </c>
      <c r="U33">
        <f t="shared" si="1"/>
        <v>0</v>
      </c>
    </row>
    <row r="34" spans="1:21" ht="14.25" customHeight="1">
      <c r="A34" s="1668"/>
      <c r="B34" s="1663">
        <v>15</v>
      </c>
      <c r="C34" s="17" t="s">
        <v>63</v>
      </c>
      <c r="D34" s="73" t="s">
        <v>608</v>
      </c>
      <c r="E34" s="1208"/>
      <c r="F34" s="51"/>
      <c r="G34" s="38"/>
      <c r="H34" s="38"/>
      <c r="I34" s="38"/>
      <c r="J34" s="92"/>
      <c r="K34" s="22"/>
      <c r="L34" s="23"/>
      <c r="M34" s="1671">
        <v>2</v>
      </c>
      <c r="N34" s="1666"/>
      <c r="O34" s="1666">
        <v>2</v>
      </c>
      <c r="P34" s="1666"/>
      <c r="Q34" s="1700">
        <v>1</v>
      </c>
      <c r="R34" s="1692" t="s">
        <v>9</v>
      </c>
      <c r="S34" s="1747">
        <v>3</v>
      </c>
      <c r="T34" s="138">
        <f t="shared" si="0"/>
        <v>0</v>
      </c>
      <c r="U34">
        <f t="shared" si="1"/>
        <v>1.1428571428571428</v>
      </c>
    </row>
    <row r="35" spans="1:21" ht="14.25" customHeight="1" thickBot="1">
      <c r="A35" s="1668"/>
      <c r="B35" s="1664"/>
      <c r="C35" s="18" t="s">
        <v>601</v>
      </c>
      <c r="D35" s="75" t="s">
        <v>609</v>
      </c>
      <c r="E35" s="1207"/>
      <c r="F35" s="55"/>
      <c r="G35" s="41"/>
      <c r="H35" s="41"/>
      <c r="I35" s="41"/>
      <c r="J35" s="93"/>
      <c r="K35" s="26"/>
      <c r="L35" s="27"/>
      <c r="M35" s="1696"/>
      <c r="N35" s="1749"/>
      <c r="O35" s="1749"/>
      <c r="P35" s="1749"/>
      <c r="Q35" s="1746"/>
      <c r="R35" s="1693"/>
      <c r="S35" s="1748"/>
      <c r="T35" s="138">
        <f t="shared" si="0"/>
        <v>0</v>
      </c>
      <c r="U35">
        <f t="shared" si="1"/>
        <v>0</v>
      </c>
    </row>
    <row r="36" spans="1:21" ht="15.75" customHeight="1">
      <c r="A36" s="1743" t="s">
        <v>25</v>
      </c>
      <c r="B36" s="4">
        <v>16</v>
      </c>
      <c r="C36" s="16" t="s">
        <v>502</v>
      </c>
      <c r="D36" s="72" t="s">
        <v>120</v>
      </c>
      <c r="E36" s="1067"/>
      <c r="F36" s="53"/>
      <c r="G36" s="40"/>
      <c r="H36" s="40"/>
      <c r="I36" s="40"/>
      <c r="J36" s="91"/>
      <c r="K36" s="44"/>
      <c r="L36" s="54"/>
      <c r="M36" s="47">
        <v>2</v>
      </c>
      <c r="N36" s="40">
        <v>1</v>
      </c>
      <c r="O36" s="40"/>
      <c r="P36" s="40"/>
      <c r="Q36" s="94">
        <v>1</v>
      </c>
      <c r="R36" s="40" t="s">
        <v>9</v>
      </c>
      <c r="S36" s="61">
        <v>2</v>
      </c>
      <c r="T36" s="138">
        <f t="shared" si="0"/>
        <v>0</v>
      </c>
      <c r="U36">
        <f t="shared" si="1"/>
        <v>0.42857142857142855</v>
      </c>
    </row>
    <row r="37" spans="1:20" ht="15.75" customHeight="1">
      <c r="A37" s="1744"/>
      <c r="B37" s="1462">
        <v>17</v>
      </c>
      <c r="C37" s="17" t="s">
        <v>64</v>
      </c>
      <c r="D37" s="73" t="s">
        <v>402</v>
      </c>
      <c r="E37" s="1068"/>
      <c r="F37" s="51"/>
      <c r="G37" s="38"/>
      <c r="H37" s="38">
        <v>2</v>
      </c>
      <c r="I37" s="38"/>
      <c r="J37" s="92">
        <v>1</v>
      </c>
      <c r="K37" s="38" t="s">
        <v>9</v>
      </c>
      <c r="L37" s="1463">
        <v>2</v>
      </c>
      <c r="M37" s="45"/>
      <c r="N37" s="38"/>
      <c r="O37" s="38"/>
      <c r="P37" s="38"/>
      <c r="Q37" s="92"/>
      <c r="R37" s="38"/>
      <c r="S37" s="1463"/>
      <c r="T37" s="138"/>
    </row>
    <row r="38" spans="1:20" ht="15.75" customHeight="1">
      <c r="A38" s="1744"/>
      <c r="B38" s="5">
        <v>18</v>
      </c>
      <c r="C38" s="17" t="s">
        <v>953</v>
      </c>
      <c r="D38" s="73" t="s">
        <v>151</v>
      </c>
      <c r="E38" s="1068"/>
      <c r="F38" s="51">
        <v>1</v>
      </c>
      <c r="G38" s="38">
        <v>1</v>
      </c>
      <c r="H38" s="38"/>
      <c r="I38" s="38"/>
      <c r="J38" s="92"/>
      <c r="K38" s="1464" t="s">
        <v>9</v>
      </c>
      <c r="L38" s="1465">
        <v>2</v>
      </c>
      <c r="M38" s="45"/>
      <c r="N38" s="38"/>
      <c r="O38" s="38"/>
      <c r="P38" s="38"/>
      <c r="Q38" s="1466"/>
      <c r="R38" s="38"/>
      <c r="S38" s="1463"/>
      <c r="T38" s="138"/>
    </row>
    <row r="39" spans="1:20" ht="15.75" customHeight="1">
      <c r="A39" s="1744"/>
      <c r="B39" s="611">
        <v>19</v>
      </c>
      <c r="C39" s="610" t="s">
        <v>956</v>
      </c>
      <c r="D39" s="73" t="s">
        <v>954</v>
      </c>
      <c r="E39" s="959"/>
      <c r="F39" s="604"/>
      <c r="G39" s="602"/>
      <c r="H39" s="602"/>
      <c r="I39" s="602"/>
      <c r="J39" s="1461"/>
      <c r="K39" s="606"/>
      <c r="L39" s="960"/>
      <c r="M39" s="961">
        <v>1</v>
      </c>
      <c r="N39" s="602">
        <v>1</v>
      </c>
      <c r="O39" s="602"/>
      <c r="P39" s="602"/>
      <c r="Q39" s="962"/>
      <c r="R39" s="602" t="s">
        <v>9</v>
      </c>
      <c r="S39" s="963">
        <v>3</v>
      </c>
      <c r="T39" s="138"/>
    </row>
    <row r="40" spans="1:20" ht="36">
      <c r="A40" s="1744"/>
      <c r="B40" s="1462">
        <v>20</v>
      </c>
      <c r="C40" s="17" t="s">
        <v>960</v>
      </c>
      <c r="D40" s="73" t="s">
        <v>955</v>
      </c>
      <c r="E40" s="1068"/>
      <c r="F40" s="51"/>
      <c r="G40" s="38"/>
      <c r="H40" s="38"/>
      <c r="I40" s="38">
        <v>3</v>
      </c>
      <c r="J40" s="92"/>
      <c r="K40" s="38" t="s">
        <v>9</v>
      </c>
      <c r="L40" s="1463">
        <v>3</v>
      </c>
      <c r="M40" s="45"/>
      <c r="N40" s="38"/>
      <c r="O40" s="38"/>
      <c r="P40" s="38">
        <v>3</v>
      </c>
      <c r="Q40" s="92"/>
      <c r="R40" s="38" t="s">
        <v>9</v>
      </c>
      <c r="S40" s="1463">
        <v>2</v>
      </c>
      <c r="T40" s="138"/>
    </row>
    <row r="41" spans="1:21" ht="24.75" thickBot="1">
      <c r="A41" s="1745"/>
      <c r="B41" s="1467">
        <v>21</v>
      </c>
      <c r="C41" s="613" t="s">
        <v>961</v>
      </c>
      <c r="D41" s="950" t="s">
        <v>957</v>
      </c>
      <c r="E41" s="1362"/>
      <c r="F41" s="1361"/>
      <c r="G41" s="1360"/>
      <c r="H41" s="1360"/>
      <c r="I41" s="1360"/>
      <c r="J41" s="1456"/>
      <c r="K41" s="1360"/>
      <c r="L41" s="1364"/>
      <c r="M41" s="1365"/>
      <c r="N41" s="1360"/>
      <c r="O41" s="1360"/>
      <c r="P41" s="1360"/>
      <c r="Q41" s="1456"/>
      <c r="R41" s="1360" t="s">
        <v>15</v>
      </c>
      <c r="S41" s="1364">
        <v>5</v>
      </c>
      <c r="T41" s="138">
        <f t="shared" si="0"/>
        <v>0</v>
      </c>
      <c r="U41">
        <f t="shared" si="1"/>
        <v>8.571428571428571</v>
      </c>
    </row>
    <row r="42" spans="1:21" ht="15">
      <c r="A42" s="1681"/>
      <c r="B42" s="1683"/>
      <c r="C42" s="1684" t="s">
        <v>38</v>
      </c>
      <c r="D42" s="1685"/>
      <c r="E42" s="1685"/>
      <c r="F42" s="30">
        <f>SUM(F19:F35)</f>
        <v>13</v>
      </c>
      <c r="G42" s="31">
        <f>SUM(G19:G35)</f>
        <v>0</v>
      </c>
      <c r="H42" s="31">
        <f>SUM(H19:H35)</f>
        <v>11</v>
      </c>
      <c r="I42" s="31">
        <f>SUM(I19:I35)</f>
        <v>2</v>
      </c>
      <c r="J42" s="77">
        <f>SUM(J19:J35)</f>
        <v>24</v>
      </c>
      <c r="K42" s="62" t="s">
        <v>26</v>
      </c>
      <c r="L42" s="1689">
        <f aca="true" t="shared" si="2" ref="L42:Q42">SUM(L19:L35)</f>
        <v>30</v>
      </c>
      <c r="M42" s="49">
        <f t="shared" si="2"/>
        <v>14</v>
      </c>
      <c r="N42" s="31">
        <f t="shared" si="2"/>
        <v>0</v>
      </c>
      <c r="O42" s="31">
        <f t="shared" si="2"/>
        <v>10</v>
      </c>
      <c r="P42" s="31">
        <f t="shared" si="2"/>
        <v>2</v>
      </c>
      <c r="Q42" s="77">
        <f t="shared" si="2"/>
        <v>17</v>
      </c>
      <c r="R42" s="63" t="s">
        <v>26</v>
      </c>
      <c r="S42" s="1714">
        <f>SUM(S19:S35)</f>
        <v>30</v>
      </c>
      <c r="T42" s="138">
        <f t="shared" si="0"/>
        <v>25.428571428571427</v>
      </c>
      <c r="U42">
        <f t="shared" si="1"/>
        <v>25.428571428571427</v>
      </c>
    </row>
    <row r="43" spans="1:21" ht="11.25" customHeight="1">
      <c r="A43" s="1682"/>
      <c r="B43" s="1683"/>
      <c r="C43" s="1684"/>
      <c r="D43" s="1686"/>
      <c r="E43" s="1685"/>
      <c r="F43" s="1717">
        <f>F42+G42+H42+I42</f>
        <v>26</v>
      </c>
      <c r="G43" s="1718"/>
      <c r="H43" s="1718"/>
      <c r="I43" s="1718"/>
      <c r="J43" s="1719"/>
      <c r="K43" s="290" t="s">
        <v>69</v>
      </c>
      <c r="L43" s="1690"/>
      <c r="M43" s="1718">
        <f>M42+N42+O42+P42</f>
        <v>26</v>
      </c>
      <c r="N43" s="1718"/>
      <c r="O43" s="1718"/>
      <c r="P43" s="1718"/>
      <c r="Q43" s="1719"/>
      <c r="R43" s="63" t="s">
        <v>69</v>
      </c>
      <c r="S43" s="1715"/>
      <c r="T43" s="138">
        <f t="shared" si="0"/>
        <v>-26</v>
      </c>
      <c r="U43">
        <f t="shared" si="1"/>
        <v>-26</v>
      </c>
    </row>
    <row r="44" spans="1:19" ht="13.5" thickBot="1">
      <c r="A44" s="1682"/>
      <c r="B44" s="1683"/>
      <c r="C44" s="1687"/>
      <c r="D44" s="1688"/>
      <c r="E44" s="1688"/>
      <c r="F44" s="1720"/>
      <c r="G44" s="1721"/>
      <c r="H44" s="1721"/>
      <c r="I44" s="1721"/>
      <c r="J44" s="1722"/>
      <c r="K44" s="64" t="s">
        <v>27</v>
      </c>
      <c r="L44" s="1691"/>
      <c r="M44" s="1721"/>
      <c r="N44" s="1721"/>
      <c r="O44" s="1721"/>
      <c r="P44" s="1721"/>
      <c r="Q44" s="1722"/>
      <c r="R44" s="65" t="s">
        <v>65</v>
      </c>
      <c r="S44" s="1716"/>
    </row>
    <row r="45" spans="1:19" ht="15.75" customHeight="1">
      <c r="A45" s="1742" t="s">
        <v>401</v>
      </c>
      <c r="B45" s="1742"/>
      <c r="C45" s="1742"/>
      <c r="D45" s="1742"/>
      <c r="E45" s="1742"/>
      <c r="F45" s="1742"/>
      <c r="G45" s="1742"/>
      <c r="H45" s="1742"/>
      <c r="I45" s="1742"/>
      <c r="J45" s="1742"/>
      <c r="K45" s="1742"/>
      <c r="L45" s="1742"/>
      <c r="M45" s="1742"/>
      <c r="N45" s="1742"/>
      <c r="O45" s="1742"/>
      <c r="P45" s="1742"/>
      <c r="Q45" s="1742"/>
      <c r="R45" s="1742"/>
      <c r="S45" s="1742"/>
    </row>
    <row r="46" spans="1:19" ht="8.25" customHeight="1">
      <c r="A46" s="1042"/>
      <c r="B46" s="1042"/>
      <c r="C46" s="1042"/>
      <c r="D46" s="1042"/>
      <c r="E46" s="1042"/>
      <c r="F46" s="1042"/>
      <c r="G46" s="1042"/>
      <c r="H46" s="1042"/>
      <c r="I46" s="1042"/>
      <c r="J46" s="1042"/>
      <c r="K46" s="1042"/>
      <c r="L46" s="1042"/>
      <c r="M46" s="1042"/>
      <c r="N46" s="1042"/>
      <c r="O46" s="1042"/>
      <c r="P46" s="1042"/>
      <c r="Q46" s="1042"/>
      <c r="R46" s="1042"/>
      <c r="S46" s="1042"/>
    </row>
    <row r="47" spans="3:14" ht="12.75">
      <c r="C47" s="3" t="s">
        <v>34</v>
      </c>
      <c r="D47" s="3"/>
      <c r="E47" s="1"/>
      <c r="F47" s="1"/>
      <c r="G47" s="1"/>
      <c r="H47" s="1"/>
      <c r="I47" s="1"/>
      <c r="J47" s="1"/>
      <c r="K47" s="1"/>
      <c r="L47" s="1"/>
      <c r="M47" s="1"/>
      <c r="N47" s="3" t="s">
        <v>35</v>
      </c>
    </row>
    <row r="48" spans="3:14" ht="12.75">
      <c r="C48" s="2" t="s">
        <v>37</v>
      </c>
      <c r="D48" s="2"/>
      <c r="N48" s="2" t="s">
        <v>36</v>
      </c>
    </row>
    <row r="58" ht="12.75">
      <c r="G58" s="1"/>
    </row>
  </sheetData>
  <sheetProtection/>
  <mergeCells count="48">
    <mergeCell ref="A45:S45"/>
    <mergeCell ref="A13:A18"/>
    <mergeCell ref="A36:A41"/>
    <mergeCell ref="J32:J33"/>
    <mergeCell ref="Q34:Q35"/>
    <mergeCell ref="S34:S35"/>
    <mergeCell ref="S32:S33"/>
    <mergeCell ref="N34:N35"/>
    <mergeCell ref="O34:O35"/>
    <mergeCell ref="P34:P35"/>
    <mergeCell ref="S42:S44"/>
    <mergeCell ref="F43:J44"/>
    <mergeCell ref="M43:Q44"/>
    <mergeCell ref="E13:E18"/>
    <mergeCell ref="F13:L15"/>
    <mergeCell ref="M13:S15"/>
    <mergeCell ref="F16:J17"/>
    <mergeCell ref="S16:S18"/>
    <mergeCell ref="K16:K18"/>
    <mergeCell ref="L16:L18"/>
    <mergeCell ref="M16:Q17"/>
    <mergeCell ref="Q32:Q33"/>
    <mergeCell ref="K32:K33"/>
    <mergeCell ref="L32:L33"/>
    <mergeCell ref="B13:B18"/>
    <mergeCell ref="C13:C18"/>
    <mergeCell ref="D13:D18"/>
    <mergeCell ref="I32:I33"/>
    <mergeCell ref="B32:B33"/>
    <mergeCell ref="R32:R33"/>
    <mergeCell ref="F32:F33"/>
    <mergeCell ref="R16:R18"/>
    <mergeCell ref="A42:A44"/>
    <mergeCell ref="B42:B44"/>
    <mergeCell ref="C42:E44"/>
    <mergeCell ref="L42:L44"/>
    <mergeCell ref="R34:R35"/>
    <mergeCell ref="E32:E33"/>
    <mergeCell ref="M34:M35"/>
    <mergeCell ref="B34:B35"/>
    <mergeCell ref="O32:O33"/>
    <mergeCell ref="P32:P33"/>
    <mergeCell ref="A19:A31"/>
    <mergeCell ref="A32:A35"/>
    <mergeCell ref="M32:M33"/>
    <mergeCell ref="N32:N33"/>
    <mergeCell ref="G32:G33"/>
    <mergeCell ref="H32:H33"/>
  </mergeCells>
  <printOptions/>
  <pageMargins left="0.5" right="0" top="0.75" bottom="0.75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U47"/>
  <sheetViews>
    <sheetView zoomScale="85" zoomScaleNormal="85" zoomScalePageLayoutView="0" workbookViewId="0" topLeftCell="A14">
      <selection activeCell="C54" sqref="C54"/>
    </sheetView>
  </sheetViews>
  <sheetFormatPr defaultColWidth="9.140625" defaultRowHeight="12.75"/>
  <cols>
    <col min="1" max="1" width="3.57421875" style="671" customWidth="1"/>
    <col min="2" max="2" width="4.140625" style="671" customWidth="1"/>
    <col min="3" max="3" width="23.421875" style="671" customWidth="1"/>
    <col min="4" max="4" width="11.57421875" style="841" customWidth="1"/>
    <col min="5" max="5" width="5.28125" style="671" customWidth="1"/>
    <col min="6" max="9" width="3.57421875" style="671" customWidth="1"/>
    <col min="10" max="10" width="3.28125" style="671" customWidth="1"/>
    <col min="11" max="11" width="4.140625" style="671" customWidth="1"/>
    <col min="12" max="16" width="3.140625" style="671" customWidth="1"/>
    <col min="17" max="17" width="2.8515625" style="671" customWidth="1"/>
    <col min="18" max="18" width="4.00390625" style="671" customWidth="1"/>
    <col min="19" max="19" width="3.140625" style="671" customWidth="1"/>
    <col min="20" max="21" width="9.140625" style="671" hidden="1" customWidth="1"/>
    <col min="22" max="16384" width="9.140625" style="671" customWidth="1"/>
  </cols>
  <sheetData>
    <row r="1" spans="1:11" ht="12.75">
      <c r="A1" s="751"/>
      <c r="B1" s="751"/>
      <c r="D1" s="923"/>
      <c r="K1" s="671" t="s">
        <v>967</v>
      </c>
    </row>
    <row r="2" spans="1:4" ht="15">
      <c r="A2" s="753" t="s">
        <v>1</v>
      </c>
      <c r="B2" s="751"/>
      <c r="D2" s="923"/>
    </row>
    <row r="3" spans="1:14" ht="14.25">
      <c r="A3" s="752" t="s">
        <v>0</v>
      </c>
      <c r="B3" s="751"/>
      <c r="D3" s="923"/>
      <c r="N3" s="671" t="s">
        <v>968</v>
      </c>
    </row>
    <row r="4" spans="1:11" ht="12.75">
      <c r="A4" s="751" t="s">
        <v>422</v>
      </c>
      <c r="B4" s="751"/>
      <c r="D4" s="923"/>
      <c r="K4" s="671" t="s">
        <v>970</v>
      </c>
    </row>
    <row r="5" spans="1:4" ht="12.75">
      <c r="A5" s="751" t="s">
        <v>831</v>
      </c>
      <c r="B5" s="751"/>
      <c r="D5" s="923"/>
    </row>
    <row r="6" spans="1:4" ht="12.75">
      <c r="A6" s="751" t="s">
        <v>2</v>
      </c>
      <c r="B6" s="751"/>
      <c r="D6" s="923"/>
    </row>
    <row r="7" spans="1:4" ht="12.75">
      <c r="A7" s="751" t="s">
        <v>3</v>
      </c>
      <c r="B7" s="751"/>
      <c r="D7" s="923"/>
    </row>
    <row r="8" spans="1:4" ht="12.75">
      <c r="A8" s="1358" t="s">
        <v>717</v>
      </c>
      <c r="B8" s="751"/>
      <c r="D8" s="923"/>
    </row>
    <row r="9" spans="1:4" ht="12.75" customHeight="1">
      <c r="A9" s="678" t="s">
        <v>942</v>
      </c>
      <c r="D9" s="923"/>
    </row>
    <row r="10" spans="1:4" ht="12.75" customHeight="1">
      <c r="A10" s="678"/>
      <c r="D10" s="923"/>
    </row>
    <row r="11" spans="1:4" ht="12.75" customHeight="1">
      <c r="A11" s="678"/>
      <c r="D11" s="923"/>
    </row>
    <row r="12" ht="15.75">
      <c r="D12" s="986" t="s">
        <v>4</v>
      </c>
    </row>
    <row r="13" ht="15.75">
      <c r="D13" s="986"/>
    </row>
    <row r="14" spans="1:4" ht="13.5" thickBot="1">
      <c r="A14" s="1" t="s">
        <v>938</v>
      </c>
      <c r="D14" s="923"/>
    </row>
    <row r="15" spans="1:19" ht="12.75" customHeight="1">
      <c r="A15" s="676"/>
      <c r="B15" s="1788" t="s">
        <v>437</v>
      </c>
      <c r="C15" s="1791" t="s">
        <v>5</v>
      </c>
      <c r="D15" s="1791" t="s">
        <v>436</v>
      </c>
      <c r="E15" s="1794" t="s">
        <v>198</v>
      </c>
      <c r="F15" s="1797" t="s">
        <v>435</v>
      </c>
      <c r="G15" s="1776"/>
      <c r="H15" s="1776"/>
      <c r="I15" s="1776"/>
      <c r="J15" s="1776"/>
      <c r="K15" s="1776"/>
      <c r="L15" s="1798"/>
      <c r="M15" s="1776" t="s">
        <v>434</v>
      </c>
      <c r="N15" s="1776"/>
      <c r="O15" s="1776"/>
      <c r="P15" s="1776"/>
      <c r="Q15" s="1776"/>
      <c r="R15" s="1776"/>
      <c r="S15" s="1777"/>
    </row>
    <row r="16" spans="1:19" ht="12.75" customHeight="1">
      <c r="A16" s="676"/>
      <c r="B16" s="1789"/>
      <c r="C16" s="1792"/>
      <c r="D16" s="1792"/>
      <c r="E16" s="1795"/>
      <c r="F16" s="1773" t="s">
        <v>31</v>
      </c>
      <c r="G16" s="1774"/>
      <c r="H16" s="1774"/>
      <c r="I16" s="1774"/>
      <c r="J16" s="1775"/>
      <c r="K16" s="1778" t="s">
        <v>433</v>
      </c>
      <c r="L16" s="1784" t="s">
        <v>8</v>
      </c>
      <c r="M16" s="1774" t="s">
        <v>31</v>
      </c>
      <c r="N16" s="1774"/>
      <c r="O16" s="1774"/>
      <c r="P16" s="1774"/>
      <c r="Q16" s="1775"/>
      <c r="R16" s="1778" t="s">
        <v>433</v>
      </c>
      <c r="S16" s="1780" t="s">
        <v>8</v>
      </c>
    </row>
    <row r="17" spans="1:19" ht="13.5" thickBot="1">
      <c r="A17" s="676"/>
      <c r="B17" s="1790"/>
      <c r="C17" s="1793"/>
      <c r="D17" s="1793"/>
      <c r="E17" s="1796"/>
      <c r="F17" s="1102" t="s">
        <v>9</v>
      </c>
      <c r="G17" s="1100" t="s">
        <v>10</v>
      </c>
      <c r="H17" s="1100" t="s">
        <v>11</v>
      </c>
      <c r="I17" s="1100" t="s">
        <v>12</v>
      </c>
      <c r="J17" s="1100" t="s">
        <v>32</v>
      </c>
      <c r="K17" s="1779"/>
      <c r="L17" s="1785"/>
      <c r="M17" s="1101" t="s">
        <v>9</v>
      </c>
      <c r="N17" s="1100" t="s">
        <v>10</v>
      </c>
      <c r="O17" s="1100" t="s">
        <v>11</v>
      </c>
      <c r="P17" s="1100" t="s">
        <v>12</v>
      </c>
      <c r="Q17" s="1100" t="s">
        <v>32</v>
      </c>
      <c r="R17" s="1779"/>
      <c r="S17" s="1781"/>
    </row>
    <row r="18" spans="1:21" ht="13.5" customHeight="1">
      <c r="A18" s="1762" t="s">
        <v>13</v>
      </c>
      <c r="B18" s="1099">
        <v>1</v>
      </c>
      <c r="C18" s="737" t="s">
        <v>53</v>
      </c>
      <c r="D18" s="780" t="s">
        <v>112</v>
      </c>
      <c r="E18" s="735"/>
      <c r="F18" s="875">
        <v>3</v>
      </c>
      <c r="G18" s="873"/>
      <c r="H18" s="873">
        <v>1</v>
      </c>
      <c r="I18" s="873">
        <v>2</v>
      </c>
      <c r="J18" s="894">
        <v>6</v>
      </c>
      <c r="K18" s="1098" t="s">
        <v>15</v>
      </c>
      <c r="L18" s="1097">
        <v>7</v>
      </c>
      <c r="M18" s="1086"/>
      <c r="N18" s="1085"/>
      <c r="O18" s="1085"/>
      <c r="P18" s="1085"/>
      <c r="Q18" s="700"/>
      <c r="R18" s="1096"/>
      <c r="S18" s="1095"/>
      <c r="T18" s="673">
        <f aca="true" t="shared" si="0" ref="T18:T42">((24*L18)-(F18+G18+H18+I18)*14)/14</f>
        <v>6</v>
      </c>
      <c r="U18" s="671">
        <f aca="true" t="shared" si="1" ref="U18:U42">(((24*S18)-(M18+N18+O18+P18)*14))/14</f>
        <v>0</v>
      </c>
    </row>
    <row r="19" spans="1:21" ht="24">
      <c r="A19" s="1763"/>
      <c r="B19" s="1084">
        <v>2</v>
      </c>
      <c r="C19" s="697" t="s">
        <v>54</v>
      </c>
      <c r="D19" s="771" t="s">
        <v>113</v>
      </c>
      <c r="E19" s="722"/>
      <c r="F19" s="901">
        <v>2</v>
      </c>
      <c r="G19" s="899"/>
      <c r="H19" s="899">
        <v>1</v>
      </c>
      <c r="I19" s="899"/>
      <c r="J19" s="839">
        <v>2</v>
      </c>
      <c r="K19" s="1094" t="s">
        <v>15</v>
      </c>
      <c r="L19" s="1093">
        <v>3</v>
      </c>
      <c r="M19" s="1082"/>
      <c r="N19" s="1081"/>
      <c r="O19" s="1081"/>
      <c r="P19" s="1081"/>
      <c r="Q19" s="689"/>
      <c r="R19" s="1090"/>
      <c r="S19" s="1089"/>
      <c r="T19" s="673">
        <f t="shared" si="0"/>
        <v>2.142857142857143</v>
      </c>
      <c r="U19" s="671">
        <f t="shared" si="1"/>
        <v>0</v>
      </c>
    </row>
    <row r="20" spans="1:21" ht="24">
      <c r="A20" s="1763"/>
      <c r="B20" s="1084">
        <v>3</v>
      </c>
      <c r="C20" s="697" t="s">
        <v>55</v>
      </c>
      <c r="D20" s="771" t="s">
        <v>114</v>
      </c>
      <c r="E20" s="722"/>
      <c r="F20" s="901">
        <v>2</v>
      </c>
      <c r="G20" s="899"/>
      <c r="H20" s="899">
        <v>1</v>
      </c>
      <c r="I20" s="899"/>
      <c r="J20" s="839">
        <v>4</v>
      </c>
      <c r="K20" s="1094" t="s">
        <v>15</v>
      </c>
      <c r="L20" s="1093">
        <v>4</v>
      </c>
      <c r="M20" s="1082"/>
      <c r="N20" s="1081"/>
      <c r="O20" s="1081"/>
      <c r="P20" s="1081"/>
      <c r="Q20" s="689"/>
      <c r="R20" s="1090"/>
      <c r="S20" s="1089"/>
      <c r="T20" s="673">
        <f t="shared" si="0"/>
        <v>3.857142857142857</v>
      </c>
      <c r="U20" s="671">
        <f t="shared" si="1"/>
        <v>0</v>
      </c>
    </row>
    <row r="21" spans="1:21" ht="36">
      <c r="A21" s="1763"/>
      <c r="B21" s="1084">
        <v>4</v>
      </c>
      <c r="C21" s="17" t="s">
        <v>661</v>
      </c>
      <c r="D21" s="73" t="s">
        <v>115</v>
      </c>
      <c r="E21" s="76"/>
      <c r="F21" s="51">
        <v>2</v>
      </c>
      <c r="G21" s="38"/>
      <c r="H21" s="38">
        <v>2</v>
      </c>
      <c r="I21" s="38"/>
      <c r="J21" s="92">
        <v>4</v>
      </c>
      <c r="K21" s="24" t="s">
        <v>15</v>
      </c>
      <c r="L21" s="25">
        <v>5</v>
      </c>
      <c r="M21" s="1082"/>
      <c r="N21" s="1081"/>
      <c r="O21" s="1081"/>
      <c r="P21" s="1081"/>
      <c r="Q21" s="689"/>
      <c r="R21" s="1090"/>
      <c r="S21" s="1089"/>
      <c r="T21" s="673">
        <f t="shared" si="0"/>
        <v>4.571428571428571</v>
      </c>
      <c r="U21" s="671">
        <f t="shared" si="1"/>
        <v>0</v>
      </c>
    </row>
    <row r="22" spans="1:21" ht="24">
      <c r="A22" s="1763"/>
      <c r="B22" s="1084">
        <v>5</v>
      </c>
      <c r="C22" s="17" t="s">
        <v>56</v>
      </c>
      <c r="D22" s="74" t="s">
        <v>116</v>
      </c>
      <c r="E22" s="89"/>
      <c r="F22" s="51">
        <v>2</v>
      </c>
      <c r="G22" s="38"/>
      <c r="H22" s="38">
        <v>1</v>
      </c>
      <c r="I22" s="38"/>
      <c r="J22" s="92">
        <v>4</v>
      </c>
      <c r="K22" s="24" t="s">
        <v>9</v>
      </c>
      <c r="L22" s="25">
        <v>4</v>
      </c>
      <c r="M22" s="1082"/>
      <c r="N22" s="1081"/>
      <c r="O22" s="1081"/>
      <c r="P22" s="1081"/>
      <c r="Q22" s="689"/>
      <c r="R22" s="1090"/>
      <c r="S22" s="1089"/>
      <c r="T22" s="673">
        <f t="shared" si="0"/>
        <v>3.857142857142857</v>
      </c>
      <c r="U22" s="671">
        <f t="shared" si="1"/>
        <v>0</v>
      </c>
    </row>
    <row r="23" spans="1:21" ht="15">
      <c r="A23" s="1763"/>
      <c r="B23" s="1084">
        <v>6</v>
      </c>
      <c r="C23" s="17" t="s">
        <v>252</v>
      </c>
      <c r="D23" s="73" t="s">
        <v>117</v>
      </c>
      <c r="E23" s="76"/>
      <c r="F23" s="51"/>
      <c r="G23" s="38"/>
      <c r="H23" s="38">
        <v>2</v>
      </c>
      <c r="I23" s="38"/>
      <c r="J23" s="70">
        <v>1</v>
      </c>
      <c r="K23" s="24" t="s">
        <v>9</v>
      </c>
      <c r="L23" s="25">
        <v>2</v>
      </c>
      <c r="M23" s="1082"/>
      <c r="N23" s="1081"/>
      <c r="O23" s="1081"/>
      <c r="P23" s="1081"/>
      <c r="Q23" s="689"/>
      <c r="R23" s="1090"/>
      <c r="S23" s="1089"/>
      <c r="T23" s="673">
        <f t="shared" si="0"/>
        <v>1.4285714285714286</v>
      </c>
      <c r="U23" s="671">
        <f t="shared" si="1"/>
        <v>0</v>
      </c>
    </row>
    <row r="24" spans="1:21" ht="15">
      <c r="A24" s="1763"/>
      <c r="B24" s="1084">
        <v>7</v>
      </c>
      <c r="C24" s="697" t="s">
        <v>57</v>
      </c>
      <c r="D24" s="771" t="s">
        <v>118</v>
      </c>
      <c r="E24" s="722"/>
      <c r="F24" s="901"/>
      <c r="G24" s="899"/>
      <c r="H24" s="899">
        <v>2</v>
      </c>
      <c r="I24" s="899"/>
      <c r="J24" s="839">
        <v>1</v>
      </c>
      <c r="K24" s="1094" t="s">
        <v>20</v>
      </c>
      <c r="L24" s="1093">
        <v>2</v>
      </c>
      <c r="M24" s="1082"/>
      <c r="N24" s="1081"/>
      <c r="O24" s="1081"/>
      <c r="P24" s="1081"/>
      <c r="Q24" s="689"/>
      <c r="R24" s="1090"/>
      <c r="S24" s="1089"/>
      <c r="T24" s="673">
        <f t="shared" si="0"/>
        <v>1.4285714285714286</v>
      </c>
      <c r="U24" s="671">
        <f t="shared" si="1"/>
        <v>0</v>
      </c>
    </row>
    <row r="25" spans="1:21" ht="24">
      <c r="A25" s="1763"/>
      <c r="B25" s="1084">
        <v>8</v>
      </c>
      <c r="C25" s="697" t="s">
        <v>58</v>
      </c>
      <c r="D25" s="771" t="s">
        <v>119</v>
      </c>
      <c r="E25" s="722"/>
      <c r="F25" s="901"/>
      <c r="G25" s="899"/>
      <c r="H25" s="899"/>
      <c r="I25" s="899"/>
      <c r="J25" s="839"/>
      <c r="K25" s="1092"/>
      <c r="L25" s="1091"/>
      <c r="M25" s="1082">
        <v>2</v>
      </c>
      <c r="N25" s="1081"/>
      <c r="O25" s="1081">
        <v>1</v>
      </c>
      <c r="P25" s="1081"/>
      <c r="Q25" s="689">
        <v>4</v>
      </c>
      <c r="R25" s="1090" t="s">
        <v>15</v>
      </c>
      <c r="S25" s="1089">
        <v>4</v>
      </c>
      <c r="T25" s="673">
        <f t="shared" si="0"/>
        <v>0</v>
      </c>
      <c r="U25" s="671">
        <f t="shared" si="1"/>
        <v>3.857142857142857</v>
      </c>
    </row>
    <row r="26" spans="1:21" ht="16.5" customHeight="1">
      <c r="A26" s="1763"/>
      <c r="B26" s="1084">
        <v>9</v>
      </c>
      <c r="C26" s="1083" t="s">
        <v>432</v>
      </c>
      <c r="D26" s="771" t="s">
        <v>431</v>
      </c>
      <c r="E26" s="1044"/>
      <c r="F26" s="1048"/>
      <c r="G26" s="1081"/>
      <c r="H26" s="1081"/>
      <c r="I26" s="1081"/>
      <c r="J26" s="689"/>
      <c r="K26" s="1090"/>
      <c r="L26" s="1089"/>
      <c r="M26" s="1082">
        <v>3</v>
      </c>
      <c r="N26" s="1081"/>
      <c r="O26" s="1081">
        <v>1</v>
      </c>
      <c r="P26" s="1081">
        <v>2</v>
      </c>
      <c r="Q26" s="689">
        <v>4</v>
      </c>
      <c r="R26" s="1090" t="s">
        <v>15</v>
      </c>
      <c r="S26" s="1089">
        <v>6</v>
      </c>
      <c r="T26" s="673">
        <f t="shared" si="0"/>
        <v>0</v>
      </c>
      <c r="U26" s="671">
        <f t="shared" si="1"/>
        <v>4.285714285714286</v>
      </c>
    </row>
    <row r="27" spans="1:21" ht="15">
      <c r="A27" s="1763"/>
      <c r="B27" s="1084">
        <v>10</v>
      </c>
      <c r="C27" s="1083" t="s">
        <v>430</v>
      </c>
      <c r="D27" s="771" t="s">
        <v>429</v>
      </c>
      <c r="E27" s="1044"/>
      <c r="F27" s="1048"/>
      <c r="G27" s="1081"/>
      <c r="H27" s="1081"/>
      <c r="I27" s="1081"/>
      <c r="J27" s="689"/>
      <c r="K27" s="1090"/>
      <c r="L27" s="1089"/>
      <c r="M27" s="1082">
        <v>4</v>
      </c>
      <c r="N27" s="1081"/>
      <c r="O27" s="1081">
        <v>2</v>
      </c>
      <c r="P27" s="1081">
        <v>2</v>
      </c>
      <c r="Q27" s="689">
        <v>3</v>
      </c>
      <c r="R27" s="1090" t="s">
        <v>15</v>
      </c>
      <c r="S27" s="1089">
        <v>6</v>
      </c>
      <c r="T27" s="673">
        <f t="shared" si="0"/>
        <v>0</v>
      </c>
      <c r="U27" s="671">
        <f t="shared" si="1"/>
        <v>2.2857142857142856</v>
      </c>
    </row>
    <row r="28" spans="1:21" ht="25.5">
      <c r="A28" s="1763"/>
      <c r="B28" s="1084">
        <v>11</v>
      </c>
      <c r="C28" s="1083" t="s">
        <v>428</v>
      </c>
      <c r="D28" s="771" t="s">
        <v>427</v>
      </c>
      <c r="E28" s="1044"/>
      <c r="F28" s="1048"/>
      <c r="G28" s="1081"/>
      <c r="H28" s="1081"/>
      <c r="I28" s="1081"/>
      <c r="J28" s="689"/>
      <c r="K28" s="1090"/>
      <c r="L28" s="1089"/>
      <c r="M28" s="1082">
        <v>2</v>
      </c>
      <c r="N28" s="1081"/>
      <c r="O28" s="1081">
        <v>2</v>
      </c>
      <c r="P28" s="1081"/>
      <c r="Q28" s="689">
        <v>3</v>
      </c>
      <c r="R28" s="1090" t="s">
        <v>9</v>
      </c>
      <c r="S28" s="1089">
        <v>4</v>
      </c>
      <c r="T28" s="673">
        <f t="shared" si="0"/>
        <v>0</v>
      </c>
      <c r="U28" s="671">
        <f t="shared" si="1"/>
        <v>2.857142857142857</v>
      </c>
    </row>
    <row r="29" spans="1:21" ht="15">
      <c r="A29" s="1763"/>
      <c r="B29" s="1084">
        <v>12</v>
      </c>
      <c r="C29" s="1083" t="s">
        <v>61</v>
      </c>
      <c r="D29" s="771" t="s">
        <v>426</v>
      </c>
      <c r="E29" s="1044"/>
      <c r="F29" s="1048"/>
      <c r="G29" s="1081"/>
      <c r="H29" s="1081"/>
      <c r="I29" s="1081"/>
      <c r="J29" s="689"/>
      <c r="K29" s="1090"/>
      <c r="L29" s="1089"/>
      <c r="M29" s="1082"/>
      <c r="N29" s="1081"/>
      <c r="O29" s="1081">
        <v>2</v>
      </c>
      <c r="P29" s="1081"/>
      <c r="Q29" s="689">
        <v>1</v>
      </c>
      <c r="R29" s="1090" t="s">
        <v>20</v>
      </c>
      <c r="S29" s="1089">
        <v>2</v>
      </c>
      <c r="T29" s="673">
        <f t="shared" si="0"/>
        <v>0</v>
      </c>
      <c r="U29" s="671">
        <f t="shared" si="1"/>
        <v>1.4285714285714286</v>
      </c>
    </row>
    <row r="30" spans="1:21" ht="27" customHeight="1" thickBot="1">
      <c r="A30" s="1764"/>
      <c r="B30" s="1080">
        <v>13</v>
      </c>
      <c r="C30" s="18" t="s">
        <v>971</v>
      </c>
      <c r="D30" s="872" t="s">
        <v>662</v>
      </c>
      <c r="E30" s="1043"/>
      <c r="F30" s="1078"/>
      <c r="G30" s="1076"/>
      <c r="H30" s="1076"/>
      <c r="I30" s="1076"/>
      <c r="J30" s="710"/>
      <c r="K30" s="1088"/>
      <c r="L30" s="1087"/>
      <c r="M30" s="1077"/>
      <c r="N30" s="1076"/>
      <c r="O30" s="1076"/>
      <c r="P30" s="1076"/>
      <c r="Q30" s="710"/>
      <c r="R30" s="1088" t="s">
        <v>24</v>
      </c>
      <c r="S30" s="1087">
        <v>5</v>
      </c>
      <c r="T30" s="673">
        <f t="shared" si="0"/>
        <v>0</v>
      </c>
      <c r="U30" s="671">
        <f t="shared" si="1"/>
        <v>8.571428571428571</v>
      </c>
    </row>
    <row r="31" spans="1:21" ht="15" customHeight="1">
      <c r="A31" s="1762" t="s">
        <v>51</v>
      </c>
      <c r="B31" s="1799">
        <v>14</v>
      </c>
      <c r="C31" s="16" t="s">
        <v>719</v>
      </c>
      <c r="D31" s="780" t="s">
        <v>395</v>
      </c>
      <c r="E31" s="1801"/>
      <c r="F31" s="1803">
        <v>2</v>
      </c>
      <c r="G31" s="1754"/>
      <c r="H31" s="1754">
        <v>1</v>
      </c>
      <c r="I31" s="1754"/>
      <c r="J31" s="1752">
        <v>2</v>
      </c>
      <c r="K31" s="1756" t="s">
        <v>9</v>
      </c>
      <c r="L31" s="1760">
        <v>3</v>
      </c>
      <c r="M31" s="1803"/>
      <c r="N31" s="1754"/>
      <c r="O31" s="1754"/>
      <c r="P31" s="1754"/>
      <c r="Q31" s="1752"/>
      <c r="R31" s="1756"/>
      <c r="S31" s="1760"/>
      <c r="T31" s="673">
        <f t="shared" si="0"/>
        <v>2.142857142857143</v>
      </c>
      <c r="U31" s="671">
        <f t="shared" si="1"/>
        <v>0</v>
      </c>
    </row>
    <row r="32" spans="1:21" ht="16.5">
      <c r="A32" s="1765"/>
      <c r="B32" s="1800"/>
      <c r="C32" s="1083" t="s">
        <v>398</v>
      </c>
      <c r="D32" s="771" t="s">
        <v>663</v>
      </c>
      <c r="E32" s="1802"/>
      <c r="F32" s="1804"/>
      <c r="G32" s="1755"/>
      <c r="H32" s="1755"/>
      <c r="I32" s="1755"/>
      <c r="J32" s="1753"/>
      <c r="K32" s="1757"/>
      <c r="L32" s="1761"/>
      <c r="M32" s="1804"/>
      <c r="N32" s="1755"/>
      <c r="O32" s="1755"/>
      <c r="P32" s="1755"/>
      <c r="Q32" s="1753"/>
      <c r="R32" s="1757"/>
      <c r="S32" s="1761"/>
      <c r="T32" s="673">
        <f t="shared" si="0"/>
        <v>0</v>
      </c>
      <c r="U32" s="671">
        <f t="shared" si="1"/>
        <v>0</v>
      </c>
    </row>
    <row r="33" spans="1:21" ht="13.5" customHeight="1">
      <c r="A33" s="1765"/>
      <c r="B33" s="1769">
        <v>15</v>
      </c>
      <c r="C33" s="1083" t="s">
        <v>425</v>
      </c>
      <c r="D33" s="771" t="s">
        <v>664</v>
      </c>
      <c r="E33" s="1771"/>
      <c r="F33" s="1767"/>
      <c r="G33" s="1750"/>
      <c r="H33" s="1750"/>
      <c r="I33" s="1750"/>
      <c r="J33" s="1758"/>
      <c r="K33" s="1782"/>
      <c r="L33" s="1786"/>
      <c r="M33" s="1767">
        <v>2</v>
      </c>
      <c r="N33" s="1750"/>
      <c r="O33" s="1750">
        <v>1</v>
      </c>
      <c r="P33" s="1750"/>
      <c r="Q33" s="1758">
        <v>2</v>
      </c>
      <c r="R33" s="1782" t="s">
        <v>9</v>
      </c>
      <c r="S33" s="1786">
        <v>3</v>
      </c>
      <c r="T33" s="673">
        <f t="shared" si="0"/>
        <v>0</v>
      </c>
      <c r="U33" s="671">
        <f t="shared" si="1"/>
        <v>2.142857142857143</v>
      </c>
    </row>
    <row r="34" spans="1:21" ht="17.25" thickBot="1">
      <c r="A34" s="1766"/>
      <c r="B34" s="1770"/>
      <c r="C34" s="1079" t="s">
        <v>424</v>
      </c>
      <c r="D34" s="872" t="s">
        <v>423</v>
      </c>
      <c r="E34" s="1772"/>
      <c r="F34" s="1768"/>
      <c r="G34" s="1751"/>
      <c r="H34" s="1751"/>
      <c r="I34" s="1751"/>
      <c r="J34" s="1759"/>
      <c r="K34" s="1783"/>
      <c r="L34" s="1787"/>
      <c r="M34" s="1768"/>
      <c r="N34" s="1751"/>
      <c r="O34" s="1751"/>
      <c r="P34" s="1751"/>
      <c r="Q34" s="1759"/>
      <c r="R34" s="1783"/>
      <c r="S34" s="1787"/>
      <c r="T34" s="673">
        <f t="shared" si="0"/>
        <v>0</v>
      </c>
      <c r="U34" s="671">
        <f t="shared" si="1"/>
        <v>0</v>
      </c>
    </row>
    <row r="35" spans="1:21" ht="15.75" customHeight="1">
      <c r="A35" s="1743" t="s">
        <v>25</v>
      </c>
      <c r="B35" s="4">
        <v>16</v>
      </c>
      <c r="C35" s="16" t="s">
        <v>502</v>
      </c>
      <c r="D35" s="72" t="s">
        <v>120</v>
      </c>
      <c r="E35" s="1067"/>
      <c r="F35" s="53"/>
      <c r="G35" s="40"/>
      <c r="H35" s="40"/>
      <c r="I35" s="40"/>
      <c r="J35" s="91"/>
      <c r="K35" s="44"/>
      <c r="L35" s="54"/>
      <c r="M35" s="47">
        <v>2</v>
      </c>
      <c r="N35" s="40">
        <v>1</v>
      </c>
      <c r="O35" s="40"/>
      <c r="P35" s="40"/>
      <c r="Q35" s="94">
        <v>1</v>
      </c>
      <c r="R35" s="40" t="s">
        <v>9</v>
      </c>
      <c r="S35" s="61">
        <v>2</v>
      </c>
      <c r="T35" s="138">
        <f t="shared" si="0"/>
        <v>0</v>
      </c>
      <c r="U35">
        <f t="shared" si="1"/>
        <v>0.42857142857142855</v>
      </c>
    </row>
    <row r="36" spans="1:20" ht="15.75" customHeight="1">
      <c r="A36" s="1744"/>
      <c r="B36" s="1462">
        <v>17</v>
      </c>
      <c r="C36" s="17" t="s">
        <v>64</v>
      </c>
      <c r="D36" s="73" t="s">
        <v>402</v>
      </c>
      <c r="E36" s="1068"/>
      <c r="F36" s="51"/>
      <c r="G36" s="38"/>
      <c r="H36" s="38">
        <v>2</v>
      </c>
      <c r="I36" s="38"/>
      <c r="J36" s="92">
        <v>1</v>
      </c>
      <c r="K36" s="38" t="s">
        <v>9</v>
      </c>
      <c r="L36" s="1463">
        <v>2</v>
      </c>
      <c r="M36" s="45"/>
      <c r="N36" s="38"/>
      <c r="O36" s="38"/>
      <c r="P36" s="38"/>
      <c r="Q36" s="92"/>
      <c r="R36" s="38"/>
      <c r="S36" s="1463"/>
      <c r="T36" s="138"/>
    </row>
    <row r="37" spans="1:20" ht="15.75" customHeight="1">
      <c r="A37" s="1744"/>
      <c r="B37" s="5">
        <v>18</v>
      </c>
      <c r="C37" s="17" t="s">
        <v>953</v>
      </c>
      <c r="D37" s="73" t="s">
        <v>151</v>
      </c>
      <c r="E37" s="1068"/>
      <c r="F37" s="51">
        <v>1</v>
      </c>
      <c r="G37" s="38">
        <v>1</v>
      </c>
      <c r="H37" s="38"/>
      <c r="I37" s="38"/>
      <c r="J37" s="92"/>
      <c r="K37" s="1464" t="s">
        <v>9</v>
      </c>
      <c r="L37" s="1465">
        <v>2</v>
      </c>
      <c r="M37" s="45"/>
      <c r="N37" s="38"/>
      <c r="O37" s="38"/>
      <c r="P37" s="38"/>
      <c r="Q37" s="1466"/>
      <c r="R37" s="38"/>
      <c r="S37" s="1463"/>
      <c r="T37" s="138"/>
    </row>
    <row r="38" spans="1:20" ht="15.75" customHeight="1">
      <c r="A38" s="1744"/>
      <c r="B38" s="611">
        <v>19</v>
      </c>
      <c r="C38" s="610" t="s">
        <v>956</v>
      </c>
      <c r="D38" s="73" t="s">
        <v>954</v>
      </c>
      <c r="E38" s="959"/>
      <c r="F38" s="604"/>
      <c r="G38" s="602"/>
      <c r="H38" s="602"/>
      <c r="I38" s="602"/>
      <c r="J38" s="1461"/>
      <c r="K38" s="606"/>
      <c r="L38" s="960"/>
      <c r="M38" s="961">
        <v>1</v>
      </c>
      <c r="N38" s="602">
        <v>1</v>
      </c>
      <c r="O38" s="602"/>
      <c r="P38" s="602"/>
      <c r="Q38" s="962"/>
      <c r="R38" s="602" t="s">
        <v>9</v>
      </c>
      <c r="S38" s="963">
        <v>3</v>
      </c>
      <c r="T38" s="138"/>
    </row>
    <row r="39" spans="1:20" ht="38.25" customHeight="1">
      <c r="A39" s="1744"/>
      <c r="B39" s="1462">
        <v>20</v>
      </c>
      <c r="C39" s="17" t="s">
        <v>960</v>
      </c>
      <c r="D39" s="73" t="s">
        <v>955</v>
      </c>
      <c r="E39" s="1068"/>
      <c r="F39" s="51"/>
      <c r="G39" s="38"/>
      <c r="H39" s="38"/>
      <c r="I39" s="38">
        <v>3</v>
      </c>
      <c r="J39" s="92"/>
      <c r="K39" s="38" t="s">
        <v>9</v>
      </c>
      <c r="L39" s="1463">
        <v>3</v>
      </c>
      <c r="M39" s="45"/>
      <c r="N39" s="38"/>
      <c r="O39" s="38"/>
      <c r="P39" s="38">
        <v>3</v>
      </c>
      <c r="Q39" s="92"/>
      <c r="R39" s="38" t="s">
        <v>9</v>
      </c>
      <c r="S39" s="1463">
        <v>2</v>
      </c>
      <c r="T39" s="138"/>
    </row>
    <row r="40" spans="1:21" ht="36.75" thickBot="1">
      <c r="A40" s="1745"/>
      <c r="B40" s="1467">
        <v>21</v>
      </c>
      <c r="C40" s="613" t="s">
        <v>961</v>
      </c>
      <c r="D40" s="950" t="s">
        <v>957</v>
      </c>
      <c r="E40" s="1362"/>
      <c r="F40" s="1361"/>
      <c r="G40" s="1360"/>
      <c r="H40" s="1360"/>
      <c r="I40" s="1360"/>
      <c r="J40" s="1456"/>
      <c r="K40" s="1360"/>
      <c r="L40" s="1364"/>
      <c r="M40" s="1365"/>
      <c r="N40" s="1360"/>
      <c r="O40" s="1360"/>
      <c r="P40" s="1360"/>
      <c r="Q40" s="1456"/>
      <c r="R40" s="1360" t="s">
        <v>15</v>
      </c>
      <c r="S40" s="1364">
        <v>5</v>
      </c>
      <c r="T40" s="138">
        <f t="shared" si="0"/>
        <v>0</v>
      </c>
      <c r="U40">
        <f t="shared" si="1"/>
        <v>8.571428571428571</v>
      </c>
    </row>
    <row r="41" spans="1:21" ht="15">
      <c r="A41" s="1681"/>
      <c r="B41" s="1683"/>
      <c r="C41" s="1684" t="s">
        <v>38</v>
      </c>
      <c r="D41" s="1685"/>
      <c r="E41" s="1685"/>
      <c r="F41" s="30">
        <f>SUM(F18:F34)</f>
        <v>13</v>
      </c>
      <c r="G41" s="31">
        <f>SUM(G18:G34)</f>
        <v>0</v>
      </c>
      <c r="H41" s="31">
        <f>SUM(H18:H34)</f>
        <v>11</v>
      </c>
      <c r="I41" s="31">
        <f>SUM(I18:I34)</f>
        <v>2</v>
      </c>
      <c r="J41" s="77">
        <f>SUM(J18:J34)</f>
        <v>24</v>
      </c>
      <c r="K41" s="62" t="s">
        <v>26</v>
      </c>
      <c r="L41" s="1689">
        <f aca="true" t="shared" si="2" ref="L41:Q41">SUM(L18:L34)</f>
        <v>30</v>
      </c>
      <c r="M41" s="49">
        <f t="shared" si="2"/>
        <v>13</v>
      </c>
      <c r="N41" s="31">
        <f t="shared" si="2"/>
        <v>0</v>
      </c>
      <c r="O41" s="31">
        <f t="shared" si="2"/>
        <v>9</v>
      </c>
      <c r="P41" s="31">
        <f t="shared" si="2"/>
        <v>4</v>
      </c>
      <c r="Q41" s="77">
        <f t="shared" si="2"/>
        <v>17</v>
      </c>
      <c r="R41" s="63" t="s">
        <v>99</v>
      </c>
      <c r="S41" s="1714">
        <f>SUM(S18:S34)</f>
        <v>30</v>
      </c>
      <c r="T41" s="138">
        <f t="shared" si="0"/>
        <v>25.428571428571427</v>
      </c>
      <c r="U41">
        <f t="shared" si="1"/>
        <v>25.428571428571427</v>
      </c>
    </row>
    <row r="42" spans="1:21" ht="11.25" customHeight="1">
      <c r="A42" s="1682"/>
      <c r="B42" s="1683"/>
      <c r="C42" s="1684"/>
      <c r="D42" s="1686"/>
      <c r="E42" s="1685"/>
      <c r="F42" s="1717">
        <f>F41+G41+H41+I41</f>
        <v>26</v>
      </c>
      <c r="G42" s="1718"/>
      <c r="H42" s="1718"/>
      <c r="I42" s="1718"/>
      <c r="J42" s="1719"/>
      <c r="K42" s="290" t="s">
        <v>69</v>
      </c>
      <c r="L42" s="1690"/>
      <c r="M42" s="1718">
        <f>M41+N41+O41+P41</f>
        <v>26</v>
      </c>
      <c r="N42" s="1718"/>
      <c r="O42" s="1718"/>
      <c r="P42" s="1718"/>
      <c r="Q42" s="1719"/>
      <c r="R42" s="63" t="s">
        <v>69</v>
      </c>
      <c r="S42" s="1715"/>
      <c r="T42" s="138">
        <f t="shared" si="0"/>
        <v>-26</v>
      </c>
      <c r="U42">
        <f t="shared" si="1"/>
        <v>-26</v>
      </c>
    </row>
    <row r="43" spans="1:19" ht="13.5" thickBot="1">
      <c r="A43" s="1682"/>
      <c r="B43" s="1683"/>
      <c r="C43" s="1687"/>
      <c r="D43" s="1688"/>
      <c r="E43" s="1688"/>
      <c r="F43" s="1720"/>
      <c r="G43" s="1721"/>
      <c r="H43" s="1721"/>
      <c r="I43" s="1721"/>
      <c r="J43" s="1722"/>
      <c r="K43" s="64" t="s">
        <v>27</v>
      </c>
      <c r="L43" s="1691"/>
      <c r="M43" s="1721"/>
      <c r="N43" s="1721"/>
      <c r="O43" s="1721"/>
      <c r="P43" s="1721"/>
      <c r="Q43" s="1722"/>
      <c r="R43" s="65" t="s">
        <v>29</v>
      </c>
      <c r="S43" s="1716"/>
    </row>
    <row r="44" spans="1:19" ht="15.75" customHeight="1">
      <c r="A44" s="1742" t="s">
        <v>401</v>
      </c>
      <c r="B44" s="1742"/>
      <c r="C44" s="1742"/>
      <c r="D44" s="1742"/>
      <c r="E44" s="1742"/>
      <c r="F44" s="1742"/>
      <c r="G44" s="1742"/>
      <c r="H44" s="1742"/>
      <c r="I44" s="1742"/>
      <c r="J44" s="1742"/>
      <c r="K44" s="1742"/>
      <c r="L44" s="1742"/>
      <c r="M44" s="1742"/>
      <c r="N44" s="1742"/>
      <c r="O44" s="1742"/>
      <c r="P44" s="1742"/>
      <c r="Q44" s="1742"/>
      <c r="R44" s="1742"/>
      <c r="S44" s="1742"/>
    </row>
    <row r="45" spans="1:19" ht="8.25" customHeight="1">
      <c r="A45" s="1042"/>
      <c r="B45" s="1042"/>
      <c r="C45" s="1042"/>
      <c r="D45" s="1042"/>
      <c r="E45" s="1042"/>
      <c r="F45" s="1042"/>
      <c r="G45" s="1042"/>
      <c r="H45" s="1042"/>
      <c r="I45" s="1042"/>
      <c r="J45" s="1042"/>
      <c r="K45" s="1042"/>
      <c r="L45" s="1042"/>
      <c r="M45" s="1042"/>
      <c r="N45" s="1042"/>
      <c r="O45" s="1042"/>
      <c r="P45" s="1042"/>
      <c r="Q45" s="1042"/>
      <c r="R45" s="1042"/>
      <c r="S45" s="1042"/>
    </row>
    <row r="46" spans="3:14" ht="12.75">
      <c r="C46" s="3" t="s">
        <v>34</v>
      </c>
      <c r="D46" s="3"/>
      <c r="E46" s="1"/>
      <c r="F46" s="1"/>
      <c r="G46" s="1"/>
      <c r="H46" s="1"/>
      <c r="I46" s="1"/>
      <c r="J46" s="1"/>
      <c r="K46" s="1"/>
      <c r="L46" s="1"/>
      <c r="M46" s="1"/>
      <c r="N46" s="3" t="s">
        <v>35</v>
      </c>
    </row>
    <row r="47" spans="3:14" ht="12.75">
      <c r="C47" s="2" t="s">
        <v>37</v>
      </c>
      <c r="D47" s="2"/>
      <c r="N47" s="2" t="s">
        <v>36</v>
      </c>
    </row>
    <row r="48" ht="12.75"/>
  </sheetData>
  <sheetProtection/>
  <mergeCells count="55">
    <mergeCell ref="M16:Q16"/>
    <mergeCell ref="M31:M32"/>
    <mergeCell ref="K33:K34"/>
    <mergeCell ref="Q31:Q32"/>
    <mergeCell ref="Q33:Q34"/>
    <mergeCell ref="L33:L34"/>
    <mergeCell ref="K16:K17"/>
    <mergeCell ref="B15:B17"/>
    <mergeCell ref="C15:C17"/>
    <mergeCell ref="D15:D17"/>
    <mergeCell ref="E15:E17"/>
    <mergeCell ref="F15:L15"/>
    <mergeCell ref="L31:L32"/>
    <mergeCell ref="B31:B32"/>
    <mergeCell ref="E31:E32"/>
    <mergeCell ref="F31:F32"/>
    <mergeCell ref="G31:G32"/>
    <mergeCell ref="F16:J16"/>
    <mergeCell ref="M15:S15"/>
    <mergeCell ref="R16:R17"/>
    <mergeCell ref="S16:S17"/>
    <mergeCell ref="N33:N34"/>
    <mergeCell ref="O33:O34"/>
    <mergeCell ref="P33:P34"/>
    <mergeCell ref="R33:R34"/>
    <mergeCell ref="L16:L17"/>
    <mergeCell ref="S33:S34"/>
    <mergeCell ref="R31:R32"/>
    <mergeCell ref="S31:S32"/>
    <mergeCell ref="A18:A30"/>
    <mergeCell ref="A31:A34"/>
    <mergeCell ref="M33:M34"/>
    <mergeCell ref="B33:B34"/>
    <mergeCell ref="E33:E34"/>
    <mergeCell ref="F33:F34"/>
    <mergeCell ref="G33:G34"/>
    <mergeCell ref="H33:H34"/>
    <mergeCell ref="I33:I34"/>
    <mergeCell ref="J31:J32"/>
    <mergeCell ref="N31:N32"/>
    <mergeCell ref="O31:O32"/>
    <mergeCell ref="P31:P32"/>
    <mergeCell ref="H31:H32"/>
    <mergeCell ref="I31:I32"/>
    <mergeCell ref="K31:K32"/>
    <mergeCell ref="J33:J34"/>
    <mergeCell ref="A44:S44"/>
    <mergeCell ref="A35:A40"/>
    <mergeCell ref="A41:A43"/>
    <mergeCell ref="B41:B43"/>
    <mergeCell ref="C41:E43"/>
    <mergeCell ref="L41:L43"/>
    <mergeCell ref="S41:S43"/>
    <mergeCell ref="F42:J43"/>
    <mergeCell ref="M42:Q43"/>
  </mergeCells>
  <printOptions/>
  <pageMargins left="0.7" right="0.2" top="0" bottom="0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U54"/>
  <sheetViews>
    <sheetView zoomScale="85" zoomScaleNormal="85" zoomScalePageLayoutView="0" workbookViewId="0" topLeftCell="A4">
      <selection activeCell="C41" sqref="C41"/>
    </sheetView>
  </sheetViews>
  <sheetFormatPr defaultColWidth="9.140625" defaultRowHeight="12.75"/>
  <cols>
    <col min="1" max="2" width="3.140625" style="671" customWidth="1"/>
    <col min="3" max="3" width="27.28125" style="671" customWidth="1"/>
    <col min="4" max="4" width="11.421875" style="671" customWidth="1"/>
    <col min="5" max="5" width="5.421875" style="671" customWidth="1"/>
    <col min="6" max="9" width="3.140625" style="671" customWidth="1"/>
    <col min="10" max="10" width="2.8515625" style="671" customWidth="1"/>
    <col min="11" max="11" width="3.7109375" style="671" customWidth="1"/>
    <col min="12" max="12" width="3.00390625" style="671" customWidth="1"/>
    <col min="13" max="16" width="3.140625" style="671" customWidth="1"/>
    <col min="17" max="17" width="3.00390625" style="671" customWidth="1"/>
    <col min="18" max="18" width="3.57421875" style="671" customWidth="1"/>
    <col min="19" max="19" width="3.28125" style="671" customWidth="1"/>
    <col min="20" max="22" width="0" style="671" hidden="1" customWidth="1"/>
    <col min="23" max="16384" width="9.140625" style="671" customWidth="1"/>
  </cols>
  <sheetData>
    <row r="1" spans="1:11" ht="17.25" customHeight="1">
      <c r="A1" s="753" t="s">
        <v>1</v>
      </c>
      <c r="B1" s="751"/>
      <c r="D1" s="674"/>
      <c r="K1" s="671" t="s">
        <v>967</v>
      </c>
    </row>
    <row r="2" spans="1:4" ht="17.25" customHeight="1">
      <c r="A2" s="752" t="s">
        <v>0</v>
      </c>
      <c r="B2" s="751"/>
      <c r="D2" s="674"/>
    </row>
    <row r="3" spans="1:14" ht="15" customHeight="1">
      <c r="A3" s="751" t="s">
        <v>62</v>
      </c>
      <c r="B3" s="751"/>
      <c r="D3" s="674"/>
      <c r="N3" s="671" t="s">
        <v>968</v>
      </c>
    </row>
    <row r="4" spans="1:11" ht="15" customHeight="1">
      <c r="A4" s="751" t="s">
        <v>832</v>
      </c>
      <c r="B4" s="751"/>
      <c r="D4" s="674"/>
      <c r="K4" s="671" t="s">
        <v>970</v>
      </c>
    </row>
    <row r="5" spans="1:4" ht="15" customHeight="1">
      <c r="A5" s="751" t="s">
        <v>2</v>
      </c>
      <c r="B5" s="751"/>
      <c r="D5" s="674"/>
    </row>
    <row r="6" spans="1:4" ht="15" customHeight="1">
      <c r="A6" s="751" t="s">
        <v>3</v>
      </c>
      <c r="B6" s="751"/>
      <c r="D6" s="674"/>
    </row>
    <row r="7" spans="1:4" ht="15" customHeight="1">
      <c r="A7" s="1358" t="s">
        <v>717</v>
      </c>
      <c r="B7" s="751"/>
      <c r="D7" s="674"/>
    </row>
    <row r="8" spans="1:4" ht="12.75">
      <c r="A8" s="678" t="s">
        <v>942</v>
      </c>
      <c r="D8" s="674"/>
    </row>
    <row r="9" ht="12.75"/>
    <row r="10" ht="18">
      <c r="D10" s="750" t="s">
        <v>4</v>
      </c>
    </row>
    <row r="11" spans="1:4" ht="13.5" thickBot="1">
      <c r="A11" s="1" t="s">
        <v>938</v>
      </c>
      <c r="D11" s="674"/>
    </row>
    <row r="12" spans="1:19" ht="3.75" customHeight="1">
      <c r="A12" s="1598"/>
      <c r="B12" s="1600" t="s">
        <v>33</v>
      </c>
      <c r="C12" s="1590" t="s">
        <v>5</v>
      </c>
      <c r="D12" s="1590" t="s">
        <v>30</v>
      </c>
      <c r="E12" s="1836" t="s">
        <v>39</v>
      </c>
      <c r="F12" s="1625" t="s">
        <v>6</v>
      </c>
      <c r="G12" s="1590"/>
      <c r="H12" s="1590"/>
      <c r="I12" s="1590"/>
      <c r="J12" s="1590"/>
      <c r="K12" s="1590"/>
      <c r="L12" s="1591"/>
      <c r="M12" s="1589" t="s">
        <v>7</v>
      </c>
      <c r="N12" s="1590"/>
      <c r="O12" s="1590"/>
      <c r="P12" s="1590"/>
      <c r="Q12" s="1590"/>
      <c r="R12" s="1590"/>
      <c r="S12" s="1591"/>
    </row>
    <row r="13" spans="1:19" ht="8.25" customHeight="1">
      <c r="A13" s="1598"/>
      <c r="B13" s="1601"/>
      <c r="C13" s="1623"/>
      <c r="D13" s="1593"/>
      <c r="E13" s="1837"/>
      <c r="F13" s="1626"/>
      <c r="G13" s="1593"/>
      <c r="H13" s="1593"/>
      <c r="I13" s="1593"/>
      <c r="J13" s="1593"/>
      <c r="K13" s="1593"/>
      <c r="L13" s="1594"/>
      <c r="M13" s="1592"/>
      <c r="N13" s="1593"/>
      <c r="O13" s="1593"/>
      <c r="P13" s="1593"/>
      <c r="Q13" s="1593"/>
      <c r="R13" s="1593"/>
      <c r="S13" s="1594"/>
    </row>
    <row r="14" spans="1:19" ht="8.25" customHeight="1">
      <c r="A14" s="1598"/>
      <c r="B14" s="1601"/>
      <c r="C14" s="1623"/>
      <c r="D14" s="1593"/>
      <c r="E14" s="1837"/>
      <c r="F14" s="1626"/>
      <c r="G14" s="1593"/>
      <c r="H14" s="1593"/>
      <c r="I14" s="1593"/>
      <c r="J14" s="1593"/>
      <c r="K14" s="1593"/>
      <c r="L14" s="1594"/>
      <c r="M14" s="1592"/>
      <c r="N14" s="1593"/>
      <c r="O14" s="1593"/>
      <c r="P14" s="1593"/>
      <c r="Q14" s="1593"/>
      <c r="R14" s="1593"/>
      <c r="S14" s="1594"/>
    </row>
    <row r="15" spans="1:19" ht="8.25" customHeight="1">
      <c r="A15" s="1598"/>
      <c r="B15" s="1601"/>
      <c r="C15" s="1623"/>
      <c r="D15" s="1593"/>
      <c r="E15" s="1837"/>
      <c r="F15" s="1848" t="s">
        <v>31</v>
      </c>
      <c r="G15" s="1820"/>
      <c r="H15" s="1820"/>
      <c r="I15" s="1820"/>
      <c r="J15" s="1820"/>
      <c r="K15" s="1653" t="s">
        <v>40</v>
      </c>
      <c r="L15" s="1629" t="s">
        <v>8</v>
      </c>
      <c r="M15" s="1839" t="s">
        <v>31</v>
      </c>
      <c r="N15" s="1820"/>
      <c r="O15" s="1820"/>
      <c r="P15" s="1820"/>
      <c r="Q15" s="1820"/>
      <c r="R15" s="1657" t="s">
        <v>40</v>
      </c>
      <c r="S15" s="1639" t="s">
        <v>8</v>
      </c>
    </row>
    <row r="16" spans="1:19" ht="8.25" customHeight="1">
      <c r="A16" s="1598"/>
      <c r="B16" s="1601"/>
      <c r="C16" s="1623"/>
      <c r="D16" s="1593"/>
      <c r="E16" s="1837"/>
      <c r="F16" s="1848"/>
      <c r="G16" s="1820"/>
      <c r="H16" s="1820"/>
      <c r="I16" s="1820"/>
      <c r="J16" s="1820"/>
      <c r="K16" s="1654"/>
      <c r="L16" s="1630"/>
      <c r="M16" s="1839"/>
      <c r="N16" s="1820"/>
      <c r="O16" s="1820"/>
      <c r="P16" s="1820"/>
      <c r="Q16" s="1820"/>
      <c r="R16" s="1658"/>
      <c r="S16" s="1640"/>
    </row>
    <row r="17" spans="1:19" ht="13.5" thickBot="1">
      <c r="A17" s="1598"/>
      <c r="B17" s="1645"/>
      <c r="C17" s="1843"/>
      <c r="D17" s="1847"/>
      <c r="E17" s="1838"/>
      <c r="F17" s="909" t="s">
        <v>9</v>
      </c>
      <c r="G17" s="907" t="s">
        <v>10</v>
      </c>
      <c r="H17" s="907" t="s">
        <v>11</v>
      </c>
      <c r="I17" s="907" t="s">
        <v>12</v>
      </c>
      <c r="J17" s="907" t="s">
        <v>32</v>
      </c>
      <c r="K17" s="1655"/>
      <c r="L17" s="1656"/>
      <c r="M17" s="908" t="s">
        <v>9</v>
      </c>
      <c r="N17" s="907" t="s">
        <v>10</v>
      </c>
      <c r="O17" s="907" t="s">
        <v>11</v>
      </c>
      <c r="P17" s="907" t="s">
        <v>12</v>
      </c>
      <c r="Q17" s="907" t="s">
        <v>32</v>
      </c>
      <c r="R17" s="1840"/>
      <c r="S17" s="1842"/>
    </row>
    <row r="18" spans="1:21" ht="16.5" customHeight="1">
      <c r="A18" s="1849" t="s">
        <v>13</v>
      </c>
      <c r="B18" s="895">
        <v>1</v>
      </c>
      <c r="C18" s="737" t="s">
        <v>53</v>
      </c>
      <c r="D18" s="780" t="s">
        <v>112</v>
      </c>
      <c r="E18" s="735"/>
      <c r="F18" s="875">
        <v>3</v>
      </c>
      <c r="G18" s="873"/>
      <c r="H18" s="873">
        <v>1</v>
      </c>
      <c r="I18" s="873">
        <v>2</v>
      </c>
      <c r="J18" s="894">
        <v>6</v>
      </c>
      <c r="K18" s="728" t="s">
        <v>15</v>
      </c>
      <c r="L18" s="727">
        <v>7</v>
      </c>
      <c r="M18" s="874"/>
      <c r="N18" s="873"/>
      <c r="O18" s="873"/>
      <c r="P18" s="873"/>
      <c r="Q18" s="894"/>
      <c r="R18" s="728"/>
      <c r="S18" s="727"/>
      <c r="T18" s="673">
        <f aca="true" t="shared" si="0" ref="T18:T43">((24*L18)-(F18+G18+H18+I18)*14)/14</f>
        <v>6</v>
      </c>
      <c r="U18" s="671">
        <f aca="true" t="shared" si="1" ref="U18:U43">(((24*S18)-(M18+N18+O18+P18)*14))/14</f>
        <v>0</v>
      </c>
    </row>
    <row r="19" spans="1:21" ht="24" customHeight="1">
      <c r="A19" s="1850"/>
      <c r="B19" s="903">
        <v>2</v>
      </c>
      <c r="C19" s="697" t="s">
        <v>54</v>
      </c>
      <c r="D19" s="771" t="s">
        <v>113</v>
      </c>
      <c r="E19" s="722"/>
      <c r="F19" s="901">
        <v>2</v>
      </c>
      <c r="G19" s="899"/>
      <c r="H19" s="899">
        <v>1</v>
      </c>
      <c r="I19" s="899"/>
      <c r="J19" s="839">
        <v>2</v>
      </c>
      <c r="K19" s="725" t="s">
        <v>15</v>
      </c>
      <c r="L19" s="724">
        <v>3</v>
      </c>
      <c r="M19" s="900"/>
      <c r="N19" s="899"/>
      <c r="O19" s="899"/>
      <c r="P19" s="899"/>
      <c r="Q19" s="839"/>
      <c r="R19" s="725"/>
      <c r="S19" s="724"/>
      <c r="T19" s="673">
        <f t="shared" si="0"/>
        <v>2.142857142857143</v>
      </c>
      <c r="U19" s="671">
        <f t="shared" si="1"/>
        <v>0</v>
      </c>
    </row>
    <row r="20" spans="1:21" ht="16.5" customHeight="1">
      <c r="A20" s="1850"/>
      <c r="B20" s="903">
        <v>3</v>
      </c>
      <c r="C20" s="697" t="s">
        <v>55</v>
      </c>
      <c r="D20" s="771" t="s">
        <v>114</v>
      </c>
      <c r="E20" s="722"/>
      <c r="F20" s="901">
        <v>2</v>
      </c>
      <c r="G20" s="899"/>
      <c r="H20" s="899">
        <v>1</v>
      </c>
      <c r="I20" s="899"/>
      <c r="J20" s="839">
        <v>4</v>
      </c>
      <c r="K20" s="725" t="s">
        <v>15</v>
      </c>
      <c r="L20" s="724">
        <v>4</v>
      </c>
      <c r="M20" s="900"/>
      <c r="N20" s="899"/>
      <c r="O20" s="899"/>
      <c r="P20" s="899"/>
      <c r="Q20" s="839"/>
      <c r="R20" s="725"/>
      <c r="S20" s="724"/>
      <c r="T20" s="673">
        <f t="shared" si="0"/>
        <v>3.857142857142857</v>
      </c>
      <c r="U20" s="671">
        <f t="shared" si="1"/>
        <v>0</v>
      </c>
    </row>
    <row r="21" spans="1:21" ht="26.25" customHeight="1">
      <c r="A21" s="1850"/>
      <c r="B21" s="903">
        <v>4</v>
      </c>
      <c r="C21" s="17" t="s">
        <v>661</v>
      </c>
      <c r="D21" s="73" t="s">
        <v>115</v>
      </c>
      <c r="E21" s="76"/>
      <c r="F21" s="51">
        <v>2</v>
      </c>
      <c r="G21" s="38"/>
      <c r="H21" s="38">
        <v>2</v>
      </c>
      <c r="I21" s="38"/>
      <c r="J21" s="92">
        <v>4</v>
      </c>
      <c r="K21" s="24" t="s">
        <v>15</v>
      </c>
      <c r="L21" s="25">
        <v>5</v>
      </c>
      <c r="M21" s="900"/>
      <c r="N21" s="899"/>
      <c r="O21" s="899"/>
      <c r="P21" s="899"/>
      <c r="Q21" s="839"/>
      <c r="R21" s="725"/>
      <c r="S21" s="724"/>
      <c r="T21" s="673">
        <f t="shared" si="0"/>
        <v>4.571428571428571</v>
      </c>
      <c r="U21" s="671">
        <f t="shared" si="1"/>
        <v>0</v>
      </c>
    </row>
    <row r="22" spans="1:21" ht="16.5" customHeight="1">
      <c r="A22" s="1850"/>
      <c r="B22" s="1074">
        <v>5</v>
      </c>
      <c r="C22" s="17" t="s">
        <v>56</v>
      </c>
      <c r="D22" s="74" t="s">
        <v>116</v>
      </c>
      <c r="E22" s="89"/>
      <c r="F22" s="51">
        <v>2</v>
      </c>
      <c r="G22" s="38"/>
      <c r="H22" s="38">
        <v>1</v>
      </c>
      <c r="I22" s="38"/>
      <c r="J22" s="92">
        <v>4</v>
      </c>
      <c r="K22" s="24" t="s">
        <v>9</v>
      </c>
      <c r="L22" s="25">
        <v>4</v>
      </c>
      <c r="M22" s="900"/>
      <c r="N22" s="899"/>
      <c r="O22" s="899"/>
      <c r="P22" s="899"/>
      <c r="Q22" s="839"/>
      <c r="R22" s="725"/>
      <c r="S22" s="724"/>
      <c r="T22" s="673">
        <f t="shared" si="0"/>
        <v>3.857142857142857</v>
      </c>
      <c r="U22" s="671">
        <f t="shared" si="1"/>
        <v>0</v>
      </c>
    </row>
    <row r="23" spans="1:21" ht="16.5" customHeight="1">
      <c r="A23" s="1850"/>
      <c r="B23" s="903">
        <v>6</v>
      </c>
      <c r="C23" s="17" t="s">
        <v>252</v>
      </c>
      <c r="D23" s="73" t="s">
        <v>117</v>
      </c>
      <c r="E23" s="76"/>
      <c r="F23" s="51"/>
      <c r="G23" s="38"/>
      <c r="H23" s="38">
        <v>2</v>
      </c>
      <c r="I23" s="38"/>
      <c r="J23" s="70">
        <v>1</v>
      </c>
      <c r="K23" s="24" t="s">
        <v>9</v>
      </c>
      <c r="L23" s="25">
        <v>2</v>
      </c>
      <c r="M23" s="900"/>
      <c r="N23" s="899"/>
      <c r="O23" s="899"/>
      <c r="P23" s="899"/>
      <c r="Q23" s="839"/>
      <c r="R23" s="725"/>
      <c r="S23" s="724"/>
      <c r="T23" s="673">
        <f t="shared" si="0"/>
        <v>1.4285714285714286</v>
      </c>
      <c r="U23" s="671">
        <f t="shared" si="1"/>
        <v>0</v>
      </c>
    </row>
    <row r="24" spans="1:21" ht="16.5" customHeight="1">
      <c r="A24" s="1850"/>
      <c r="B24" s="903">
        <v>7</v>
      </c>
      <c r="C24" s="697" t="s">
        <v>57</v>
      </c>
      <c r="D24" s="771" t="s">
        <v>118</v>
      </c>
      <c r="E24" s="722"/>
      <c r="F24" s="901"/>
      <c r="G24" s="899"/>
      <c r="H24" s="899">
        <v>2</v>
      </c>
      <c r="I24" s="899"/>
      <c r="J24" s="839">
        <v>1</v>
      </c>
      <c r="K24" s="725" t="s">
        <v>20</v>
      </c>
      <c r="L24" s="724">
        <v>2</v>
      </c>
      <c r="M24" s="900"/>
      <c r="N24" s="899"/>
      <c r="O24" s="899"/>
      <c r="P24" s="899"/>
      <c r="Q24" s="839"/>
      <c r="R24" s="725"/>
      <c r="S24" s="724"/>
      <c r="T24" s="673">
        <f t="shared" si="0"/>
        <v>1.4285714285714286</v>
      </c>
      <c r="U24" s="671">
        <f t="shared" si="1"/>
        <v>0</v>
      </c>
    </row>
    <row r="25" spans="1:21" ht="25.5" customHeight="1">
      <c r="A25" s="1850"/>
      <c r="B25" s="903">
        <v>8</v>
      </c>
      <c r="C25" s="697" t="s">
        <v>58</v>
      </c>
      <c r="D25" s="771" t="s">
        <v>119</v>
      </c>
      <c r="E25" s="722"/>
      <c r="F25" s="901"/>
      <c r="G25" s="899"/>
      <c r="H25" s="899"/>
      <c r="I25" s="899"/>
      <c r="J25" s="839"/>
      <c r="K25" s="693"/>
      <c r="L25" s="692"/>
      <c r="M25" s="900">
        <v>2</v>
      </c>
      <c r="N25" s="899"/>
      <c r="O25" s="899">
        <v>1</v>
      </c>
      <c r="P25" s="899"/>
      <c r="Q25" s="839">
        <v>4</v>
      </c>
      <c r="R25" s="725" t="s">
        <v>15</v>
      </c>
      <c r="S25" s="724">
        <v>4</v>
      </c>
      <c r="T25" s="673">
        <f t="shared" si="0"/>
        <v>0</v>
      </c>
      <c r="U25" s="671">
        <f t="shared" si="1"/>
        <v>3.857142857142857</v>
      </c>
    </row>
    <row r="26" spans="1:21" ht="15.75" customHeight="1">
      <c r="A26" s="1850"/>
      <c r="B26" s="903">
        <v>9</v>
      </c>
      <c r="C26" s="697" t="s">
        <v>66</v>
      </c>
      <c r="D26" s="771" t="s">
        <v>134</v>
      </c>
      <c r="E26" s="722"/>
      <c r="F26" s="901"/>
      <c r="G26" s="899"/>
      <c r="H26" s="899"/>
      <c r="I26" s="899"/>
      <c r="J26" s="839"/>
      <c r="K26" s="693"/>
      <c r="L26" s="692"/>
      <c r="M26" s="900">
        <v>3</v>
      </c>
      <c r="N26" s="899"/>
      <c r="O26" s="899">
        <v>1</v>
      </c>
      <c r="P26" s="899">
        <v>2</v>
      </c>
      <c r="Q26" s="839">
        <v>2</v>
      </c>
      <c r="R26" s="725" t="s">
        <v>15</v>
      </c>
      <c r="S26" s="724">
        <v>5</v>
      </c>
      <c r="T26" s="673">
        <f t="shared" si="0"/>
        <v>0</v>
      </c>
      <c r="U26" s="671">
        <f t="shared" si="1"/>
        <v>2.5714285714285716</v>
      </c>
    </row>
    <row r="27" spans="1:21" ht="15.75" customHeight="1">
      <c r="A27" s="1850"/>
      <c r="B27" s="903">
        <v>10</v>
      </c>
      <c r="C27" s="697" t="s">
        <v>67</v>
      </c>
      <c r="D27" s="771" t="s">
        <v>135</v>
      </c>
      <c r="E27" s="722"/>
      <c r="F27" s="901"/>
      <c r="G27" s="899"/>
      <c r="H27" s="899"/>
      <c r="I27" s="899"/>
      <c r="J27" s="839"/>
      <c r="K27" s="693"/>
      <c r="L27" s="692"/>
      <c r="M27" s="900">
        <v>2</v>
      </c>
      <c r="N27" s="899"/>
      <c r="O27" s="899">
        <v>1</v>
      </c>
      <c r="P27" s="899">
        <v>1</v>
      </c>
      <c r="Q27" s="839">
        <v>3</v>
      </c>
      <c r="R27" s="725" t="s">
        <v>15</v>
      </c>
      <c r="S27" s="724">
        <v>4</v>
      </c>
      <c r="T27" s="673">
        <f t="shared" si="0"/>
        <v>0</v>
      </c>
      <c r="U27" s="671">
        <f t="shared" si="1"/>
        <v>2.857142857142857</v>
      </c>
    </row>
    <row r="28" spans="1:21" ht="15.75" customHeight="1">
      <c r="A28" s="1850"/>
      <c r="B28" s="903">
        <v>11</v>
      </c>
      <c r="C28" s="697" t="s">
        <v>68</v>
      </c>
      <c r="D28" s="771" t="s">
        <v>136</v>
      </c>
      <c r="E28" s="722"/>
      <c r="F28" s="901"/>
      <c r="G28" s="899"/>
      <c r="H28" s="899"/>
      <c r="I28" s="899"/>
      <c r="J28" s="839"/>
      <c r="K28" s="693"/>
      <c r="L28" s="692"/>
      <c r="M28" s="900">
        <v>4</v>
      </c>
      <c r="N28" s="899"/>
      <c r="O28" s="899">
        <v>2</v>
      </c>
      <c r="P28" s="899">
        <v>2</v>
      </c>
      <c r="Q28" s="839">
        <v>4</v>
      </c>
      <c r="R28" s="725" t="s">
        <v>15</v>
      </c>
      <c r="S28" s="724">
        <v>7</v>
      </c>
      <c r="T28" s="673">
        <f t="shared" si="0"/>
        <v>0</v>
      </c>
      <c r="U28" s="671">
        <f t="shared" si="1"/>
        <v>4</v>
      </c>
    </row>
    <row r="29" spans="1:21" ht="16.5" customHeight="1">
      <c r="A29" s="1850"/>
      <c r="B29" s="903">
        <v>12</v>
      </c>
      <c r="C29" s="697" t="s">
        <v>61</v>
      </c>
      <c r="D29" s="771" t="s">
        <v>137</v>
      </c>
      <c r="E29" s="722"/>
      <c r="F29" s="901"/>
      <c r="G29" s="899"/>
      <c r="H29" s="899"/>
      <c r="I29" s="899"/>
      <c r="J29" s="839"/>
      <c r="K29" s="693"/>
      <c r="L29" s="692"/>
      <c r="M29" s="900"/>
      <c r="N29" s="899"/>
      <c r="O29" s="899">
        <v>2</v>
      </c>
      <c r="P29" s="899"/>
      <c r="Q29" s="839">
        <v>1</v>
      </c>
      <c r="R29" s="725" t="s">
        <v>20</v>
      </c>
      <c r="S29" s="724">
        <v>2</v>
      </c>
      <c r="T29" s="673">
        <f t="shared" si="0"/>
        <v>0</v>
      </c>
      <c r="U29" s="671">
        <f t="shared" si="1"/>
        <v>1.4285714285714286</v>
      </c>
    </row>
    <row r="30" spans="1:21" ht="15.75" customHeight="1" thickBot="1">
      <c r="A30" s="1851"/>
      <c r="B30" s="898">
        <v>13</v>
      </c>
      <c r="C30" s="714" t="s">
        <v>847</v>
      </c>
      <c r="D30" s="872" t="s">
        <v>138</v>
      </c>
      <c r="E30" s="1073"/>
      <c r="F30" s="845"/>
      <c r="G30" s="843"/>
      <c r="H30" s="843"/>
      <c r="I30" s="843"/>
      <c r="J30" s="669"/>
      <c r="K30" s="712"/>
      <c r="L30" s="711"/>
      <c r="M30" s="844"/>
      <c r="N30" s="843"/>
      <c r="O30" s="843"/>
      <c r="P30" s="843"/>
      <c r="Q30" s="669"/>
      <c r="R30" s="896" t="s">
        <v>24</v>
      </c>
      <c r="S30" s="904">
        <v>5</v>
      </c>
      <c r="T30" s="673">
        <f t="shared" si="0"/>
        <v>0</v>
      </c>
      <c r="U30" s="671">
        <f t="shared" si="1"/>
        <v>8.571428571428571</v>
      </c>
    </row>
    <row r="31" spans="1:21" ht="14.25" customHeight="1">
      <c r="A31" s="1849" t="s">
        <v>51</v>
      </c>
      <c r="B31" s="1855">
        <v>14</v>
      </c>
      <c r="C31" s="16" t="s">
        <v>719</v>
      </c>
      <c r="D31" s="780" t="s">
        <v>395</v>
      </c>
      <c r="E31" s="1864"/>
      <c r="F31" s="1858">
        <v>2</v>
      </c>
      <c r="G31" s="1856"/>
      <c r="H31" s="1856">
        <v>1</v>
      </c>
      <c r="I31" s="1835"/>
      <c r="J31" s="1841">
        <v>2</v>
      </c>
      <c r="K31" s="1831" t="s">
        <v>9</v>
      </c>
      <c r="L31" s="1826">
        <v>3</v>
      </c>
      <c r="M31" s="1863"/>
      <c r="N31" s="1835"/>
      <c r="O31" s="1835"/>
      <c r="P31" s="1835"/>
      <c r="Q31" s="1841"/>
      <c r="R31" s="1831"/>
      <c r="S31" s="1826"/>
      <c r="T31" s="673">
        <f t="shared" si="0"/>
        <v>2.142857142857143</v>
      </c>
      <c r="U31" s="671">
        <f t="shared" si="1"/>
        <v>0</v>
      </c>
    </row>
    <row r="32" spans="1:21" ht="14.25" customHeight="1">
      <c r="A32" s="1850"/>
      <c r="B32" s="1852"/>
      <c r="C32" s="697" t="s">
        <v>398</v>
      </c>
      <c r="D32" s="1033" t="s">
        <v>399</v>
      </c>
      <c r="E32" s="1865"/>
      <c r="F32" s="1859"/>
      <c r="G32" s="1857"/>
      <c r="H32" s="1857"/>
      <c r="I32" s="1828"/>
      <c r="J32" s="1820"/>
      <c r="K32" s="1832"/>
      <c r="L32" s="1827"/>
      <c r="M32" s="1860"/>
      <c r="N32" s="1828"/>
      <c r="O32" s="1828"/>
      <c r="P32" s="1828"/>
      <c r="Q32" s="1820"/>
      <c r="R32" s="1832"/>
      <c r="S32" s="1827"/>
      <c r="T32" s="673">
        <f t="shared" si="0"/>
        <v>0</v>
      </c>
      <c r="U32" s="671">
        <f t="shared" si="1"/>
        <v>0</v>
      </c>
    </row>
    <row r="33" spans="1:21" ht="15.75" customHeight="1">
      <c r="A33" s="1850"/>
      <c r="B33" s="1852">
        <v>15</v>
      </c>
      <c r="C33" s="697" t="s">
        <v>79</v>
      </c>
      <c r="D33" s="771" t="s">
        <v>139</v>
      </c>
      <c r="E33" s="1844"/>
      <c r="F33" s="901"/>
      <c r="G33" s="899"/>
      <c r="H33" s="899"/>
      <c r="I33" s="899"/>
      <c r="J33" s="839"/>
      <c r="K33" s="693"/>
      <c r="L33" s="692"/>
      <c r="M33" s="1860">
        <v>2</v>
      </c>
      <c r="N33" s="1828"/>
      <c r="O33" s="1828">
        <v>1</v>
      </c>
      <c r="P33" s="1828"/>
      <c r="Q33" s="1820">
        <v>2</v>
      </c>
      <c r="R33" s="1832" t="s">
        <v>9</v>
      </c>
      <c r="S33" s="1823">
        <v>3</v>
      </c>
      <c r="T33" s="673">
        <f t="shared" si="0"/>
        <v>0</v>
      </c>
      <c r="U33" s="671">
        <f t="shared" si="1"/>
        <v>2.142857142857143</v>
      </c>
    </row>
    <row r="34" spans="1:21" ht="15.75" customHeight="1">
      <c r="A34" s="1850"/>
      <c r="B34" s="1853"/>
      <c r="C34" s="719" t="s">
        <v>141</v>
      </c>
      <c r="D34" s="771" t="s">
        <v>142</v>
      </c>
      <c r="E34" s="1845"/>
      <c r="F34" s="1072"/>
      <c r="G34" s="1071"/>
      <c r="H34" s="1071"/>
      <c r="I34" s="1071"/>
      <c r="J34" s="1070"/>
      <c r="K34" s="718"/>
      <c r="L34" s="717"/>
      <c r="M34" s="1861"/>
      <c r="N34" s="1829"/>
      <c r="O34" s="1829"/>
      <c r="P34" s="1829"/>
      <c r="Q34" s="1821"/>
      <c r="R34" s="1833"/>
      <c r="S34" s="1824"/>
      <c r="T34" s="673">
        <f t="shared" si="0"/>
        <v>0</v>
      </c>
      <c r="U34" s="671">
        <f t="shared" si="1"/>
        <v>0</v>
      </c>
    </row>
    <row r="35" spans="1:21" ht="25.5" customHeight="1" thickBot="1">
      <c r="A35" s="1850"/>
      <c r="B35" s="1854"/>
      <c r="C35" s="714" t="s">
        <v>80</v>
      </c>
      <c r="D35" s="872" t="s">
        <v>140</v>
      </c>
      <c r="E35" s="1846"/>
      <c r="F35" s="845"/>
      <c r="G35" s="843"/>
      <c r="H35" s="843"/>
      <c r="I35" s="843"/>
      <c r="J35" s="669"/>
      <c r="K35" s="712"/>
      <c r="L35" s="711"/>
      <c r="M35" s="1862"/>
      <c r="N35" s="1830"/>
      <c r="O35" s="1830"/>
      <c r="P35" s="1830"/>
      <c r="Q35" s="1822"/>
      <c r="R35" s="1834"/>
      <c r="S35" s="1825"/>
      <c r="T35" s="673">
        <f t="shared" si="0"/>
        <v>0</v>
      </c>
      <c r="U35" s="671">
        <f t="shared" si="1"/>
        <v>0</v>
      </c>
    </row>
    <row r="36" spans="1:21" ht="15.75" customHeight="1">
      <c r="A36" s="1743" t="s">
        <v>25</v>
      </c>
      <c r="B36" s="4">
        <v>16</v>
      </c>
      <c r="C36" s="16" t="s">
        <v>502</v>
      </c>
      <c r="D36" s="72" t="s">
        <v>120</v>
      </c>
      <c r="E36" s="1067"/>
      <c r="F36" s="53"/>
      <c r="G36" s="40"/>
      <c r="H36" s="40"/>
      <c r="I36" s="40"/>
      <c r="J36" s="91"/>
      <c r="K36" s="44"/>
      <c r="L36" s="54"/>
      <c r="M36" s="47">
        <v>2</v>
      </c>
      <c r="N36" s="40">
        <v>1</v>
      </c>
      <c r="O36" s="40"/>
      <c r="P36" s="40"/>
      <c r="Q36" s="94">
        <v>1</v>
      </c>
      <c r="R36" s="40" t="s">
        <v>9</v>
      </c>
      <c r="S36" s="61">
        <v>2</v>
      </c>
      <c r="T36" s="138">
        <f t="shared" si="0"/>
        <v>0</v>
      </c>
      <c r="U36">
        <f t="shared" si="1"/>
        <v>0.42857142857142855</v>
      </c>
    </row>
    <row r="37" spans="1:20" ht="15.75" customHeight="1">
      <c r="A37" s="1744"/>
      <c r="B37" s="1462">
        <v>17</v>
      </c>
      <c r="C37" s="17" t="s">
        <v>64</v>
      </c>
      <c r="D37" s="73" t="s">
        <v>402</v>
      </c>
      <c r="E37" s="1068"/>
      <c r="F37" s="51"/>
      <c r="G37" s="38"/>
      <c r="H37" s="38">
        <v>2</v>
      </c>
      <c r="I37" s="38"/>
      <c r="J37" s="92">
        <v>1</v>
      </c>
      <c r="K37" s="38" t="s">
        <v>9</v>
      </c>
      <c r="L37" s="1463">
        <v>2</v>
      </c>
      <c r="M37" s="45"/>
      <c r="N37" s="38"/>
      <c r="O37" s="38"/>
      <c r="P37" s="38"/>
      <c r="Q37" s="92"/>
      <c r="R37" s="38"/>
      <c r="S37" s="1463"/>
      <c r="T37" s="138"/>
    </row>
    <row r="38" spans="1:20" ht="15.75" customHeight="1">
      <c r="A38" s="1744"/>
      <c r="B38" s="5">
        <v>18</v>
      </c>
      <c r="C38" s="17" t="s">
        <v>953</v>
      </c>
      <c r="D38" s="73" t="s">
        <v>151</v>
      </c>
      <c r="E38" s="1068"/>
      <c r="F38" s="51">
        <v>1</v>
      </c>
      <c r="G38" s="38">
        <v>1</v>
      </c>
      <c r="H38" s="38"/>
      <c r="I38" s="38"/>
      <c r="J38" s="92"/>
      <c r="K38" s="1464" t="s">
        <v>9</v>
      </c>
      <c r="L38" s="1465">
        <v>2</v>
      </c>
      <c r="M38" s="45"/>
      <c r="N38" s="38"/>
      <c r="O38" s="38"/>
      <c r="P38" s="38"/>
      <c r="Q38" s="1466"/>
      <c r="R38" s="38"/>
      <c r="S38" s="1463"/>
      <c r="T38" s="138"/>
    </row>
    <row r="39" spans="1:20" ht="15.75" customHeight="1">
      <c r="A39" s="1744"/>
      <c r="B39" s="611">
        <v>19</v>
      </c>
      <c r="C39" s="610" t="s">
        <v>956</v>
      </c>
      <c r="D39" s="73" t="s">
        <v>954</v>
      </c>
      <c r="E39" s="959"/>
      <c r="F39" s="604"/>
      <c r="G39" s="602"/>
      <c r="H39" s="602"/>
      <c r="I39" s="602"/>
      <c r="J39" s="1461"/>
      <c r="K39" s="606"/>
      <c r="L39" s="960"/>
      <c r="M39" s="961">
        <v>1</v>
      </c>
      <c r="N39" s="602">
        <v>1</v>
      </c>
      <c r="O39" s="602"/>
      <c r="P39" s="602"/>
      <c r="Q39" s="962"/>
      <c r="R39" s="602" t="s">
        <v>9</v>
      </c>
      <c r="S39" s="963">
        <v>3</v>
      </c>
      <c r="T39" s="138"/>
    </row>
    <row r="40" spans="1:20" ht="36">
      <c r="A40" s="1744"/>
      <c r="B40" s="1462">
        <v>20</v>
      </c>
      <c r="C40" s="17" t="s">
        <v>1023</v>
      </c>
      <c r="D40" s="73" t="s">
        <v>955</v>
      </c>
      <c r="E40" s="1068"/>
      <c r="F40" s="51"/>
      <c r="G40" s="38"/>
      <c r="H40" s="38"/>
      <c r="I40" s="38">
        <v>3</v>
      </c>
      <c r="J40" s="92"/>
      <c r="K40" s="38" t="s">
        <v>9</v>
      </c>
      <c r="L40" s="1463">
        <v>3</v>
      </c>
      <c r="M40" s="45"/>
      <c r="N40" s="38"/>
      <c r="O40" s="38"/>
      <c r="P40" s="38">
        <v>3</v>
      </c>
      <c r="Q40" s="92"/>
      <c r="R40" s="38" t="s">
        <v>9</v>
      </c>
      <c r="S40" s="1463">
        <v>2</v>
      </c>
      <c r="T40" s="138"/>
    </row>
    <row r="41" spans="1:21" ht="24.75" thickBot="1">
      <c r="A41" s="1805"/>
      <c r="B41" s="1467">
        <v>21</v>
      </c>
      <c r="C41" s="613" t="s">
        <v>961</v>
      </c>
      <c r="D41" s="950" t="s">
        <v>957</v>
      </c>
      <c r="E41" s="1362"/>
      <c r="F41" s="1361"/>
      <c r="G41" s="1360"/>
      <c r="H41" s="1360"/>
      <c r="I41" s="1360"/>
      <c r="J41" s="1456"/>
      <c r="K41" s="1360"/>
      <c r="L41" s="1364"/>
      <c r="M41" s="1365"/>
      <c r="N41" s="1360"/>
      <c r="O41" s="1360"/>
      <c r="P41" s="1360"/>
      <c r="Q41" s="1456"/>
      <c r="R41" s="1360" t="s">
        <v>15</v>
      </c>
      <c r="S41" s="1364">
        <v>5</v>
      </c>
      <c r="T41" s="138">
        <f t="shared" si="0"/>
        <v>0</v>
      </c>
      <c r="U41">
        <f t="shared" si="1"/>
        <v>8.571428571428571</v>
      </c>
    </row>
    <row r="42" spans="1:21" ht="15" customHeight="1">
      <c r="A42" s="1806"/>
      <c r="B42" s="1807"/>
      <c r="C42" s="1809" t="s">
        <v>38</v>
      </c>
      <c r="D42" s="1810"/>
      <c r="E42" s="1811"/>
      <c r="F42" s="30">
        <f>SUM(F18:F35)</f>
        <v>13</v>
      </c>
      <c r="G42" s="31">
        <f>SUM(G18:G35)</f>
        <v>0</v>
      </c>
      <c r="H42" s="31">
        <f>SUM(H18:H35)</f>
        <v>11</v>
      </c>
      <c r="I42" s="31">
        <f>SUM(I18:I35)</f>
        <v>2</v>
      </c>
      <c r="J42" s="77">
        <f>SUM(J18:J35)</f>
        <v>24</v>
      </c>
      <c r="K42" s="62" t="s">
        <v>26</v>
      </c>
      <c r="L42" s="1814">
        <f>SUM(L18:L35)</f>
        <v>30</v>
      </c>
      <c r="M42" s="49">
        <f>SUM(M18:M35)</f>
        <v>13</v>
      </c>
      <c r="N42" s="31">
        <f>SUM(N18:N35)</f>
        <v>0</v>
      </c>
      <c r="O42" s="31">
        <f>SUM(O18:O35)</f>
        <v>8</v>
      </c>
      <c r="P42" s="31">
        <f>SUM(P18:P35)</f>
        <v>5</v>
      </c>
      <c r="Q42" s="77">
        <f>SUM(Q19:Q35)</f>
        <v>16</v>
      </c>
      <c r="R42" s="63" t="s">
        <v>26</v>
      </c>
      <c r="S42" s="1817">
        <f>SUM(S19:S35)</f>
        <v>30</v>
      </c>
      <c r="T42" s="138">
        <f t="shared" si="0"/>
        <v>25.428571428571427</v>
      </c>
      <c r="U42">
        <f t="shared" si="1"/>
        <v>25.428571428571427</v>
      </c>
    </row>
    <row r="43" spans="1:21" ht="11.25" customHeight="1">
      <c r="A43" s="1681"/>
      <c r="B43" s="1808"/>
      <c r="C43" s="1684"/>
      <c r="D43" s="1685"/>
      <c r="E43" s="1812"/>
      <c r="F43" s="1717">
        <f>F42+G42+H42+I42</f>
        <v>26</v>
      </c>
      <c r="G43" s="1718"/>
      <c r="H43" s="1718"/>
      <c r="I43" s="1718"/>
      <c r="J43" s="1719"/>
      <c r="K43" s="290" t="s">
        <v>69</v>
      </c>
      <c r="L43" s="1815"/>
      <c r="M43" s="1717">
        <f>M42+N42+O42+P42</f>
        <v>26</v>
      </c>
      <c r="N43" s="1718"/>
      <c r="O43" s="1718"/>
      <c r="P43" s="1718"/>
      <c r="Q43" s="1719"/>
      <c r="R43" s="63" t="s">
        <v>69</v>
      </c>
      <c r="S43" s="1818"/>
      <c r="T43" s="138">
        <f t="shared" si="0"/>
        <v>-26</v>
      </c>
      <c r="U43">
        <f t="shared" si="1"/>
        <v>-26</v>
      </c>
    </row>
    <row r="44" spans="1:19" ht="13.5" thickBot="1">
      <c r="A44" s="1681"/>
      <c r="B44" s="1808"/>
      <c r="C44" s="1687"/>
      <c r="D44" s="1688"/>
      <c r="E44" s="1813"/>
      <c r="F44" s="1720"/>
      <c r="G44" s="1721"/>
      <c r="H44" s="1721"/>
      <c r="I44" s="1721"/>
      <c r="J44" s="1722"/>
      <c r="K44" s="64" t="s">
        <v>27</v>
      </c>
      <c r="L44" s="1816"/>
      <c r="M44" s="1720"/>
      <c r="N44" s="1721"/>
      <c r="O44" s="1721"/>
      <c r="P44" s="1721"/>
      <c r="Q44" s="1722"/>
      <c r="R44" s="65" t="s">
        <v>65</v>
      </c>
      <c r="S44" s="1819"/>
    </row>
    <row r="45" spans="1:19" ht="15.75" customHeight="1">
      <c r="A45" s="1742" t="s">
        <v>401</v>
      </c>
      <c r="B45" s="1742"/>
      <c r="C45" s="1742"/>
      <c r="D45" s="1742"/>
      <c r="E45" s="1742"/>
      <c r="F45" s="1742"/>
      <c r="G45" s="1742"/>
      <c r="H45" s="1742"/>
      <c r="I45" s="1742"/>
      <c r="J45" s="1742"/>
      <c r="K45" s="1742"/>
      <c r="L45" s="1742"/>
      <c r="M45" s="1742"/>
      <c r="N45" s="1742"/>
      <c r="O45" s="1742"/>
      <c r="P45" s="1742"/>
      <c r="Q45" s="1742"/>
      <c r="R45" s="1742"/>
      <c r="S45" s="1742"/>
    </row>
    <row r="46" spans="1:19" ht="8.25" customHeight="1">
      <c r="A46" s="1042"/>
      <c r="B46" s="1042"/>
      <c r="C46" s="1042"/>
      <c r="D46" s="1042"/>
      <c r="E46" s="1042"/>
      <c r="F46" s="1042"/>
      <c r="G46" s="1042"/>
      <c r="H46" s="1042"/>
      <c r="I46" s="1042"/>
      <c r="J46" s="1042"/>
      <c r="K46" s="1042"/>
      <c r="L46" s="1042"/>
      <c r="M46" s="1042"/>
      <c r="N46" s="1042"/>
      <c r="O46" s="1042"/>
      <c r="P46" s="1042"/>
      <c r="Q46" s="1042"/>
      <c r="R46" s="1042"/>
      <c r="S46" s="1042"/>
    </row>
    <row r="47" spans="3:14" ht="12.75">
      <c r="C47" s="3" t="s">
        <v>34</v>
      </c>
      <c r="D47" s="3"/>
      <c r="E47" s="1"/>
      <c r="F47" s="1"/>
      <c r="G47" s="1"/>
      <c r="H47" s="1"/>
      <c r="I47" s="1"/>
      <c r="J47" s="1"/>
      <c r="K47" s="1"/>
      <c r="L47" s="1"/>
      <c r="M47" s="1"/>
      <c r="N47" s="3" t="s">
        <v>35</v>
      </c>
    </row>
    <row r="48" spans="3:14" ht="12.75">
      <c r="C48" s="2" t="s">
        <v>37</v>
      </c>
      <c r="D48" s="2"/>
      <c r="N48" s="2" t="s">
        <v>36</v>
      </c>
    </row>
    <row r="49" ht="12.75"/>
    <row r="54" ht="12.75">
      <c r="G54" s="672"/>
    </row>
  </sheetData>
  <sheetProtection/>
  <mergeCells count="49">
    <mergeCell ref="A31:A35"/>
    <mergeCell ref="B33:B35"/>
    <mergeCell ref="B31:B32"/>
    <mergeCell ref="G31:G32"/>
    <mergeCell ref="F31:F32"/>
    <mergeCell ref="M33:M35"/>
    <mergeCell ref="M31:M32"/>
    <mergeCell ref="H31:H32"/>
    <mergeCell ref="E31:E32"/>
    <mergeCell ref="K31:K32"/>
    <mergeCell ref="L31:L32"/>
    <mergeCell ref="A12:A17"/>
    <mergeCell ref="B12:B17"/>
    <mergeCell ref="C12:C17"/>
    <mergeCell ref="J31:J32"/>
    <mergeCell ref="E33:E35"/>
    <mergeCell ref="D12:D17"/>
    <mergeCell ref="F15:J16"/>
    <mergeCell ref="I31:I32"/>
    <mergeCell ref="A18:A30"/>
    <mergeCell ref="E12:E17"/>
    <mergeCell ref="F12:L14"/>
    <mergeCell ref="L15:L17"/>
    <mergeCell ref="N31:N32"/>
    <mergeCell ref="M12:S14"/>
    <mergeCell ref="K15:K17"/>
    <mergeCell ref="M15:Q16"/>
    <mergeCell ref="R15:R17"/>
    <mergeCell ref="Q31:Q32"/>
    <mergeCell ref="S15:S17"/>
    <mergeCell ref="Q33:Q35"/>
    <mergeCell ref="S33:S35"/>
    <mergeCell ref="S31:S32"/>
    <mergeCell ref="N33:N35"/>
    <mergeCell ref="R31:R32"/>
    <mergeCell ref="R33:R35"/>
    <mergeCell ref="O33:O35"/>
    <mergeCell ref="P33:P35"/>
    <mergeCell ref="P31:P32"/>
    <mergeCell ref="O31:O32"/>
    <mergeCell ref="A45:S45"/>
    <mergeCell ref="A36:A41"/>
    <mergeCell ref="A42:A44"/>
    <mergeCell ref="B42:B44"/>
    <mergeCell ref="C42:E44"/>
    <mergeCell ref="L42:L44"/>
    <mergeCell ref="S42:S44"/>
    <mergeCell ref="F43:J44"/>
    <mergeCell ref="M43:Q44"/>
  </mergeCells>
  <printOptions/>
  <pageMargins left="0.7" right="0" top="0.75" bottom="0.75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U54"/>
  <sheetViews>
    <sheetView zoomScale="68" zoomScaleNormal="68" zoomScalePageLayoutView="0" workbookViewId="0" topLeftCell="A1">
      <selection activeCell="A1" sqref="A1:IV1"/>
    </sheetView>
  </sheetViews>
  <sheetFormatPr defaultColWidth="9.140625" defaultRowHeight="12.75"/>
  <cols>
    <col min="1" max="1" width="3.421875" style="0" customWidth="1"/>
    <col min="2" max="2" width="3.140625" style="0" customWidth="1"/>
    <col min="3" max="3" width="26.421875" style="0" customWidth="1"/>
    <col min="4" max="4" width="11.140625" style="0" customWidth="1"/>
    <col min="5" max="5" width="6.00390625" style="0" customWidth="1"/>
    <col min="6" max="9" width="3.140625" style="0" customWidth="1"/>
    <col min="10" max="10" width="2.8515625" style="0" customWidth="1"/>
    <col min="11" max="11" width="3.57421875" style="0" customWidth="1"/>
    <col min="12" max="12" width="3.8515625" style="0" bestFit="1" customWidth="1"/>
    <col min="13" max="16" width="3.140625" style="0" customWidth="1"/>
    <col min="17" max="17" width="3.00390625" style="0" customWidth="1"/>
    <col min="18" max="18" width="5.421875" style="0" bestFit="1" customWidth="1"/>
    <col min="19" max="19" width="3.00390625" style="0" customWidth="1"/>
    <col min="20" max="21" width="0" style="0" hidden="1" customWidth="1"/>
  </cols>
  <sheetData>
    <row r="1" spans="1:17" ht="13.5" customHeight="1">
      <c r="A1" s="10" t="s">
        <v>1</v>
      </c>
      <c r="B1" s="9"/>
      <c r="D1" s="2"/>
      <c r="J1" s="671" t="s">
        <v>967</v>
      </c>
      <c r="K1" s="671"/>
      <c r="L1" s="671"/>
      <c r="M1" s="671"/>
      <c r="N1" s="671"/>
      <c r="O1" s="671"/>
      <c r="P1" s="671"/>
      <c r="Q1" s="671"/>
    </row>
    <row r="2" spans="1:20" ht="13.5" customHeight="1">
      <c r="A2" s="11" t="s">
        <v>0</v>
      </c>
      <c r="B2" s="9"/>
      <c r="D2" s="2"/>
      <c r="J2" s="671"/>
      <c r="K2" s="671"/>
      <c r="L2" s="671"/>
      <c r="M2" s="671"/>
      <c r="N2" s="671"/>
      <c r="O2" s="671"/>
      <c r="P2" s="671"/>
      <c r="Q2" s="671"/>
      <c r="R2" s="671"/>
      <c r="S2" s="671"/>
      <c r="T2" s="671"/>
    </row>
    <row r="3" spans="1:20" ht="13.5" customHeight="1">
      <c r="A3" s="9" t="s">
        <v>62</v>
      </c>
      <c r="B3" s="9"/>
      <c r="D3" s="2"/>
      <c r="J3" s="671"/>
      <c r="K3" s="671"/>
      <c r="L3" s="671"/>
      <c r="M3" s="671" t="s">
        <v>968</v>
      </c>
      <c r="N3" s="671"/>
      <c r="O3" s="671"/>
      <c r="P3" s="671"/>
      <c r="Q3" s="671"/>
      <c r="R3" s="671"/>
      <c r="S3" s="671"/>
      <c r="T3" s="671"/>
    </row>
    <row r="4" spans="1:20" ht="13.5" customHeight="1">
      <c r="A4" s="9" t="s">
        <v>833</v>
      </c>
      <c r="B4" s="9"/>
      <c r="D4" s="2"/>
      <c r="J4" s="671" t="s">
        <v>970</v>
      </c>
      <c r="K4" s="671"/>
      <c r="L4" s="671"/>
      <c r="M4" s="671"/>
      <c r="N4" s="671"/>
      <c r="O4" s="671"/>
      <c r="P4" s="671"/>
      <c r="Q4" s="671"/>
      <c r="R4" s="671"/>
      <c r="S4" s="671"/>
      <c r="T4" s="671"/>
    </row>
    <row r="5" spans="1:4" ht="13.5" customHeight="1">
      <c r="A5" s="9" t="s">
        <v>2</v>
      </c>
      <c r="B5" s="9"/>
      <c r="D5" s="2"/>
    </row>
    <row r="6" spans="1:4" ht="13.5" customHeight="1">
      <c r="A6" s="9" t="s">
        <v>3</v>
      </c>
      <c r="B6" s="9"/>
      <c r="D6" s="2"/>
    </row>
    <row r="7" spans="1:4" ht="13.5" customHeight="1">
      <c r="A7" s="1358" t="s">
        <v>717</v>
      </c>
      <c r="B7" s="9"/>
      <c r="D7" s="2"/>
    </row>
    <row r="8" spans="1:4" ht="13.5" customHeight="1">
      <c r="A8" s="678" t="s">
        <v>942</v>
      </c>
      <c r="D8" s="2"/>
    </row>
    <row r="9" ht="11.25" customHeight="1">
      <c r="D9" s="2"/>
    </row>
    <row r="10" ht="7.5" customHeight="1" hidden="1"/>
    <row r="11" ht="7.5" customHeight="1"/>
    <row r="12" ht="18">
      <c r="D12" s="32" t="s">
        <v>4</v>
      </c>
    </row>
    <row r="13" spans="1:4" ht="13.5" thickBot="1">
      <c r="A13" s="1" t="s">
        <v>938</v>
      </c>
      <c r="D13" s="2"/>
    </row>
    <row r="14" spans="1:19" ht="8.25" customHeight="1">
      <c r="A14" s="1681"/>
      <c r="B14" s="1703" t="s">
        <v>33</v>
      </c>
      <c r="C14" s="1706" t="s">
        <v>5</v>
      </c>
      <c r="D14" s="1706" t="s">
        <v>30</v>
      </c>
      <c r="E14" s="1723" t="s">
        <v>39</v>
      </c>
      <c r="F14" s="1726" t="s">
        <v>6</v>
      </c>
      <c r="G14" s="1706"/>
      <c r="H14" s="1706"/>
      <c r="I14" s="1706"/>
      <c r="J14" s="1706"/>
      <c r="K14" s="1706"/>
      <c r="L14" s="1727"/>
      <c r="M14" s="1730" t="s">
        <v>7</v>
      </c>
      <c r="N14" s="1706"/>
      <c r="O14" s="1706"/>
      <c r="P14" s="1706"/>
      <c r="Q14" s="1706"/>
      <c r="R14" s="1706"/>
      <c r="S14" s="1727"/>
    </row>
    <row r="15" spans="1:19" ht="8.25" customHeight="1">
      <c r="A15" s="1681"/>
      <c r="B15" s="1704"/>
      <c r="C15" s="1707"/>
      <c r="D15" s="1709"/>
      <c r="E15" s="1724"/>
      <c r="F15" s="1728"/>
      <c r="G15" s="1709"/>
      <c r="H15" s="1709"/>
      <c r="I15" s="1709"/>
      <c r="J15" s="1709"/>
      <c r="K15" s="1709"/>
      <c r="L15" s="1729"/>
      <c r="M15" s="1731"/>
      <c r="N15" s="1709"/>
      <c r="O15" s="1709"/>
      <c r="P15" s="1709"/>
      <c r="Q15" s="1709"/>
      <c r="R15" s="1709"/>
      <c r="S15" s="1729"/>
    </row>
    <row r="16" spans="1:19" ht="8.25" customHeight="1">
      <c r="A16" s="1681"/>
      <c r="B16" s="1704"/>
      <c r="C16" s="1707"/>
      <c r="D16" s="1709"/>
      <c r="E16" s="1724"/>
      <c r="F16" s="1728"/>
      <c r="G16" s="1709"/>
      <c r="H16" s="1709"/>
      <c r="I16" s="1709"/>
      <c r="J16" s="1709"/>
      <c r="K16" s="1709"/>
      <c r="L16" s="1729"/>
      <c r="M16" s="1731"/>
      <c r="N16" s="1709"/>
      <c r="O16" s="1709"/>
      <c r="P16" s="1709"/>
      <c r="Q16" s="1709"/>
      <c r="R16" s="1709"/>
      <c r="S16" s="1729"/>
    </row>
    <row r="17" spans="1:19" ht="8.25" customHeight="1">
      <c r="A17" s="1681"/>
      <c r="B17" s="1704"/>
      <c r="C17" s="1707"/>
      <c r="D17" s="1709"/>
      <c r="E17" s="1724"/>
      <c r="F17" s="1732" t="s">
        <v>31</v>
      </c>
      <c r="G17" s="1698"/>
      <c r="H17" s="1698"/>
      <c r="I17" s="1698"/>
      <c r="J17" s="1698"/>
      <c r="K17" s="1911" t="s">
        <v>40</v>
      </c>
      <c r="L17" s="1914" t="s">
        <v>8</v>
      </c>
      <c r="M17" s="1697" t="s">
        <v>31</v>
      </c>
      <c r="N17" s="1698"/>
      <c r="O17" s="1698"/>
      <c r="P17" s="1698"/>
      <c r="Q17" s="1698"/>
      <c r="R17" s="1917" t="s">
        <v>40</v>
      </c>
      <c r="S17" s="1920" t="s">
        <v>8</v>
      </c>
    </row>
    <row r="18" spans="1:19" ht="8.25" customHeight="1">
      <c r="A18" s="1681"/>
      <c r="B18" s="1704"/>
      <c r="C18" s="1707"/>
      <c r="D18" s="1709"/>
      <c r="E18" s="1724"/>
      <c r="F18" s="1732"/>
      <c r="G18" s="1698"/>
      <c r="H18" s="1698"/>
      <c r="I18" s="1698"/>
      <c r="J18" s="1698"/>
      <c r="K18" s="1912"/>
      <c r="L18" s="1915"/>
      <c r="M18" s="1697"/>
      <c r="N18" s="1698"/>
      <c r="O18" s="1698"/>
      <c r="P18" s="1698"/>
      <c r="Q18" s="1698"/>
      <c r="R18" s="1918"/>
      <c r="S18" s="1921"/>
    </row>
    <row r="19" spans="1:19" ht="13.5" thickBot="1">
      <c r="A19" s="1681"/>
      <c r="B19" s="1705"/>
      <c r="C19" s="1708"/>
      <c r="D19" s="1710"/>
      <c r="E19" s="1725"/>
      <c r="F19" s="58" t="s">
        <v>9</v>
      </c>
      <c r="G19" s="42" t="s">
        <v>10</v>
      </c>
      <c r="H19" s="42" t="s">
        <v>11</v>
      </c>
      <c r="I19" s="42" t="s">
        <v>12</v>
      </c>
      <c r="J19" s="42" t="s">
        <v>32</v>
      </c>
      <c r="K19" s="1913"/>
      <c r="L19" s="1916"/>
      <c r="M19" s="48" t="s">
        <v>9</v>
      </c>
      <c r="N19" s="42" t="s">
        <v>10</v>
      </c>
      <c r="O19" s="42" t="s">
        <v>11</v>
      </c>
      <c r="P19" s="42" t="s">
        <v>12</v>
      </c>
      <c r="Q19" s="42" t="s">
        <v>32</v>
      </c>
      <c r="R19" s="1919"/>
      <c r="S19" s="1922"/>
    </row>
    <row r="20" spans="1:21" ht="13.5" customHeight="1">
      <c r="A20" s="1667" t="s">
        <v>13</v>
      </c>
      <c r="B20" s="4">
        <v>1</v>
      </c>
      <c r="C20" s="16" t="s">
        <v>53</v>
      </c>
      <c r="D20" s="72" t="s">
        <v>112</v>
      </c>
      <c r="E20" s="69"/>
      <c r="F20" s="53">
        <v>3</v>
      </c>
      <c r="G20" s="40"/>
      <c r="H20" s="40">
        <v>1</v>
      </c>
      <c r="I20" s="40">
        <v>2</v>
      </c>
      <c r="J20" s="83">
        <v>6</v>
      </c>
      <c r="K20" s="1332" t="s">
        <v>15</v>
      </c>
      <c r="L20" s="1333">
        <v>7</v>
      </c>
      <c r="M20" s="47"/>
      <c r="N20" s="40"/>
      <c r="O20" s="40"/>
      <c r="P20" s="40"/>
      <c r="Q20" s="83"/>
      <c r="R20" s="1332"/>
      <c r="S20" s="1342"/>
      <c r="T20" s="138">
        <f aca="true" t="shared" si="0" ref="T20:T40">((24*L20)-(F20+G20+H20+I20)*14)/14</f>
        <v>6</v>
      </c>
      <c r="U20">
        <f aca="true" t="shared" si="1" ref="U20:U40">(((24*S20)-(M20+N20+O20+P20)*14))/14</f>
        <v>0</v>
      </c>
    </row>
    <row r="21" spans="1:21" ht="23.25" customHeight="1">
      <c r="A21" s="1668"/>
      <c r="B21" s="5">
        <v>2</v>
      </c>
      <c r="C21" s="17" t="s">
        <v>54</v>
      </c>
      <c r="D21" s="73" t="s">
        <v>113</v>
      </c>
      <c r="E21" s="76"/>
      <c r="F21" s="51">
        <v>2</v>
      </c>
      <c r="G21" s="38"/>
      <c r="H21" s="38">
        <v>1</v>
      </c>
      <c r="I21" s="38"/>
      <c r="J21" s="70">
        <v>2</v>
      </c>
      <c r="K21" s="1329" t="s">
        <v>15</v>
      </c>
      <c r="L21" s="1334">
        <v>3</v>
      </c>
      <c r="M21" s="45"/>
      <c r="N21" s="38"/>
      <c r="O21" s="38"/>
      <c r="P21" s="38"/>
      <c r="Q21" s="70"/>
      <c r="R21" s="1329"/>
      <c r="S21" s="1343"/>
      <c r="T21" s="138">
        <f t="shared" si="0"/>
        <v>2.142857142857143</v>
      </c>
      <c r="U21">
        <f t="shared" si="1"/>
        <v>0</v>
      </c>
    </row>
    <row r="22" spans="1:21" ht="24.75" customHeight="1">
      <c r="A22" s="1668"/>
      <c r="B22" s="5">
        <v>3</v>
      </c>
      <c r="C22" s="17" t="s">
        <v>55</v>
      </c>
      <c r="D22" s="73" t="s">
        <v>114</v>
      </c>
      <c r="E22" s="76"/>
      <c r="F22" s="51">
        <v>2</v>
      </c>
      <c r="G22" s="38"/>
      <c r="H22" s="38">
        <v>1</v>
      </c>
      <c r="I22" s="38"/>
      <c r="J22" s="70">
        <v>4</v>
      </c>
      <c r="K22" s="1329" t="s">
        <v>15</v>
      </c>
      <c r="L22" s="1334">
        <v>4</v>
      </c>
      <c r="M22" s="45"/>
      <c r="N22" s="38"/>
      <c r="O22" s="38"/>
      <c r="P22" s="38"/>
      <c r="Q22" s="70"/>
      <c r="R22" s="1329"/>
      <c r="S22" s="1343"/>
      <c r="T22" s="138">
        <f t="shared" si="0"/>
        <v>3.857142857142857</v>
      </c>
      <c r="U22">
        <f t="shared" si="1"/>
        <v>0</v>
      </c>
    </row>
    <row r="23" spans="1:21" ht="24" customHeight="1">
      <c r="A23" s="1668"/>
      <c r="B23" s="5">
        <v>4</v>
      </c>
      <c r="C23" s="17" t="s">
        <v>661</v>
      </c>
      <c r="D23" s="73" t="s">
        <v>115</v>
      </c>
      <c r="E23" s="76"/>
      <c r="F23" s="51">
        <v>2</v>
      </c>
      <c r="G23" s="38"/>
      <c r="H23" s="38">
        <v>2</v>
      </c>
      <c r="I23" s="38"/>
      <c r="J23" s="92">
        <v>4</v>
      </c>
      <c r="K23" s="24" t="s">
        <v>15</v>
      </c>
      <c r="L23" s="25">
        <v>5</v>
      </c>
      <c r="M23" s="45"/>
      <c r="N23" s="38"/>
      <c r="O23" s="38"/>
      <c r="P23" s="38"/>
      <c r="Q23" s="70"/>
      <c r="R23" s="1329"/>
      <c r="S23" s="1343"/>
      <c r="T23" s="138">
        <f t="shared" si="0"/>
        <v>4.571428571428571</v>
      </c>
      <c r="U23">
        <f t="shared" si="1"/>
        <v>0</v>
      </c>
    </row>
    <row r="24" spans="1:21" ht="13.5" customHeight="1">
      <c r="A24" s="1668"/>
      <c r="B24" s="617">
        <v>5</v>
      </c>
      <c r="C24" s="17" t="s">
        <v>56</v>
      </c>
      <c r="D24" s="74" t="s">
        <v>116</v>
      </c>
      <c r="E24" s="89"/>
      <c r="F24" s="51">
        <v>2</v>
      </c>
      <c r="G24" s="38"/>
      <c r="H24" s="38">
        <v>1</v>
      </c>
      <c r="I24" s="38"/>
      <c r="J24" s="92">
        <v>4</v>
      </c>
      <c r="K24" s="24" t="s">
        <v>9</v>
      </c>
      <c r="L24" s="25">
        <v>4</v>
      </c>
      <c r="M24" s="45"/>
      <c r="N24" s="38"/>
      <c r="O24" s="38"/>
      <c r="P24" s="38"/>
      <c r="Q24" s="70"/>
      <c r="R24" s="1329"/>
      <c r="S24" s="1343"/>
      <c r="T24" s="138">
        <f t="shared" si="0"/>
        <v>3.857142857142857</v>
      </c>
      <c r="U24">
        <f t="shared" si="1"/>
        <v>0</v>
      </c>
    </row>
    <row r="25" spans="1:21" ht="13.5" customHeight="1">
      <c r="A25" s="1668"/>
      <c r="B25" s="5">
        <v>6</v>
      </c>
      <c r="C25" s="17" t="s">
        <v>252</v>
      </c>
      <c r="D25" s="73" t="s">
        <v>117</v>
      </c>
      <c r="E25" s="76"/>
      <c r="F25" s="51"/>
      <c r="G25" s="38"/>
      <c r="H25" s="38">
        <v>2</v>
      </c>
      <c r="I25" s="38"/>
      <c r="J25" s="70">
        <v>1</v>
      </c>
      <c r="K25" s="24" t="s">
        <v>9</v>
      </c>
      <c r="L25" s="25">
        <v>2</v>
      </c>
      <c r="M25" s="45"/>
      <c r="N25" s="38"/>
      <c r="O25" s="38"/>
      <c r="P25" s="38"/>
      <c r="Q25" s="70"/>
      <c r="R25" s="1329"/>
      <c r="S25" s="1343"/>
      <c r="T25" s="138">
        <f t="shared" si="0"/>
        <v>1.4285714285714286</v>
      </c>
      <c r="U25">
        <f t="shared" si="1"/>
        <v>0</v>
      </c>
    </row>
    <row r="26" spans="1:21" ht="13.5" customHeight="1">
      <c r="A26" s="1668"/>
      <c r="B26" s="5">
        <v>7</v>
      </c>
      <c r="C26" s="17" t="s">
        <v>57</v>
      </c>
      <c r="D26" s="73" t="s">
        <v>118</v>
      </c>
      <c r="E26" s="76"/>
      <c r="F26" s="51"/>
      <c r="G26" s="38"/>
      <c r="H26" s="38">
        <v>2</v>
      </c>
      <c r="I26" s="38"/>
      <c r="J26" s="70">
        <v>1</v>
      </c>
      <c r="K26" s="1329" t="s">
        <v>20</v>
      </c>
      <c r="L26" s="1334">
        <v>2</v>
      </c>
      <c r="M26" s="45"/>
      <c r="N26" s="38"/>
      <c r="O26" s="38"/>
      <c r="P26" s="38"/>
      <c r="Q26" s="70"/>
      <c r="R26" s="1329"/>
      <c r="S26" s="1343"/>
      <c r="T26" s="138">
        <f t="shared" si="0"/>
        <v>1.4285714285714286</v>
      </c>
      <c r="U26">
        <f t="shared" si="1"/>
        <v>0</v>
      </c>
    </row>
    <row r="27" spans="1:21" ht="24" customHeight="1">
      <c r="A27" s="1668"/>
      <c r="B27" s="5">
        <v>8</v>
      </c>
      <c r="C27" s="17" t="s">
        <v>58</v>
      </c>
      <c r="D27" s="73" t="s">
        <v>119</v>
      </c>
      <c r="E27" s="76"/>
      <c r="F27" s="51"/>
      <c r="G27" s="38"/>
      <c r="H27" s="38"/>
      <c r="I27" s="38"/>
      <c r="J27" s="70"/>
      <c r="K27" s="1335"/>
      <c r="L27" s="1336"/>
      <c r="M27" s="45">
        <v>2</v>
      </c>
      <c r="N27" s="38"/>
      <c r="O27" s="38">
        <v>1</v>
      </c>
      <c r="P27" s="38"/>
      <c r="Q27" s="70">
        <v>2</v>
      </c>
      <c r="R27" s="1329" t="s">
        <v>15</v>
      </c>
      <c r="S27" s="1343">
        <v>4</v>
      </c>
      <c r="T27" s="138">
        <f t="shared" si="0"/>
        <v>0</v>
      </c>
      <c r="U27">
        <f t="shared" si="1"/>
        <v>3.857142857142857</v>
      </c>
    </row>
    <row r="28" spans="1:21" ht="25.5" customHeight="1">
      <c r="A28" s="1668"/>
      <c r="B28" s="5">
        <v>9</v>
      </c>
      <c r="C28" s="17" t="s">
        <v>420</v>
      </c>
      <c r="D28" s="73" t="s">
        <v>419</v>
      </c>
      <c r="E28" s="88"/>
      <c r="F28" s="51"/>
      <c r="G28" s="38"/>
      <c r="H28" s="38"/>
      <c r="I28" s="38"/>
      <c r="J28" s="70"/>
      <c r="K28" s="1335"/>
      <c r="L28" s="1337"/>
      <c r="M28" s="45">
        <v>2</v>
      </c>
      <c r="N28" s="38"/>
      <c r="O28" s="38">
        <v>1</v>
      </c>
      <c r="P28" s="38"/>
      <c r="Q28" s="70">
        <v>2</v>
      </c>
      <c r="R28" s="1329" t="s">
        <v>15</v>
      </c>
      <c r="S28" s="1343">
        <v>3</v>
      </c>
      <c r="T28" s="138">
        <f t="shared" si="0"/>
        <v>0</v>
      </c>
      <c r="U28">
        <f t="shared" si="1"/>
        <v>2.142857142857143</v>
      </c>
    </row>
    <row r="29" spans="1:21" ht="15.75" customHeight="1">
      <c r="A29" s="1668"/>
      <c r="B29" s="5">
        <v>10</v>
      </c>
      <c r="C29" s="17" t="s">
        <v>414</v>
      </c>
      <c r="D29" s="73" t="s">
        <v>417</v>
      </c>
      <c r="E29" s="88"/>
      <c r="F29" s="51"/>
      <c r="G29" s="38"/>
      <c r="H29" s="38"/>
      <c r="I29" s="38"/>
      <c r="J29" s="70"/>
      <c r="K29" s="1335"/>
      <c r="L29" s="1337"/>
      <c r="M29" s="45">
        <v>2</v>
      </c>
      <c r="N29" s="38"/>
      <c r="O29" s="38"/>
      <c r="P29" s="38">
        <v>1</v>
      </c>
      <c r="Q29" s="70">
        <v>2</v>
      </c>
      <c r="R29" s="1329" t="s">
        <v>15</v>
      </c>
      <c r="S29" s="1343">
        <v>3</v>
      </c>
      <c r="T29" s="138">
        <f t="shared" si="0"/>
        <v>0</v>
      </c>
      <c r="U29">
        <f t="shared" si="1"/>
        <v>2.142857142857143</v>
      </c>
    </row>
    <row r="30" spans="1:21" ht="15" customHeight="1">
      <c r="A30" s="1668"/>
      <c r="B30" s="5">
        <v>11</v>
      </c>
      <c r="C30" s="17" t="s">
        <v>61</v>
      </c>
      <c r="D30" s="73" t="s">
        <v>416</v>
      </c>
      <c r="E30" s="88"/>
      <c r="F30" s="51"/>
      <c r="G30" s="38"/>
      <c r="H30" s="38"/>
      <c r="I30" s="38"/>
      <c r="J30" s="70"/>
      <c r="K30" s="1335"/>
      <c r="L30" s="1337"/>
      <c r="M30" s="45"/>
      <c r="N30" s="38"/>
      <c r="O30" s="38">
        <v>2</v>
      </c>
      <c r="P30" s="38"/>
      <c r="Q30" s="70">
        <v>1</v>
      </c>
      <c r="R30" s="1329" t="s">
        <v>20</v>
      </c>
      <c r="S30" s="1343">
        <v>2</v>
      </c>
      <c r="T30" s="138">
        <f t="shared" si="0"/>
        <v>0</v>
      </c>
      <c r="U30">
        <f t="shared" si="1"/>
        <v>1.4285714285714286</v>
      </c>
    </row>
    <row r="31" spans="1:21" ht="15.75" customHeight="1">
      <c r="A31" s="1668"/>
      <c r="B31" s="71">
        <v>12</v>
      </c>
      <c r="C31" s="19" t="s">
        <v>719</v>
      </c>
      <c r="D31" s="86" t="s">
        <v>415</v>
      </c>
      <c r="E31" s="96"/>
      <c r="F31" s="52">
        <v>2</v>
      </c>
      <c r="G31" s="39"/>
      <c r="H31" s="39">
        <v>2</v>
      </c>
      <c r="I31" s="39"/>
      <c r="J31" s="87">
        <v>1</v>
      </c>
      <c r="K31" s="1338" t="s">
        <v>9</v>
      </c>
      <c r="L31" s="1339">
        <v>3</v>
      </c>
      <c r="M31" s="46"/>
      <c r="N31" s="39"/>
      <c r="O31" s="39"/>
      <c r="P31" s="39"/>
      <c r="Q31" s="87"/>
      <c r="R31" s="1344"/>
      <c r="S31" s="1345"/>
      <c r="T31" s="138">
        <f t="shared" si="0"/>
        <v>1.1428571428571428</v>
      </c>
      <c r="U31">
        <f t="shared" si="1"/>
        <v>0</v>
      </c>
    </row>
    <row r="32" spans="1:21" ht="15.75" customHeight="1" thickBot="1">
      <c r="A32" s="1669"/>
      <c r="B32" s="6">
        <v>13</v>
      </c>
      <c r="C32" s="18" t="s">
        <v>857</v>
      </c>
      <c r="D32" s="75" t="s">
        <v>665</v>
      </c>
      <c r="E32" s="616"/>
      <c r="F32" s="55"/>
      <c r="G32" s="41"/>
      <c r="H32" s="41"/>
      <c r="I32" s="41"/>
      <c r="J32" s="84"/>
      <c r="K32" s="1340"/>
      <c r="L32" s="1341"/>
      <c r="M32" s="59"/>
      <c r="N32" s="41"/>
      <c r="O32" s="41"/>
      <c r="P32" s="41"/>
      <c r="Q32" s="84"/>
      <c r="R32" s="1330" t="s">
        <v>24</v>
      </c>
      <c r="S32" s="1346">
        <v>5</v>
      </c>
      <c r="T32" s="138">
        <f t="shared" si="0"/>
        <v>0</v>
      </c>
      <c r="U32">
        <f t="shared" si="1"/>
        <v>8.571428571428571</v>
      </c>
    </row>
    <row r="33" spans="1:21" ht="14.25" customHeight="1">
      <c r="A33" s="1668" t="s">
        <v>51</v>
      </c>
      <c r="B33" s="1874">
        <v>14</v>
      </c>
      <c r="C33" s="17" t="s">
        <v>418</v>
      </c>
      <c r="D33" s="73" t="s">
        <v>413</v>
      </c>
      <c r="E33" s="615"/>
      <c r="F33" s="1889"/>
      <c r="G33" s="1876"/>
      <c r="H33" s="1876"/>
      <c r="I33" s="1876"/>
      <c r="J33" s="1892"/>
      <c r="K33" s="1898"/>
      <c r="L33" s="1900"/>
      <c r="M33" s="1894">
        <v>2</v>
      </c>
      <c r="N33" s="1874"/>
      <c r="O33" s="1874"/>
      <c r="P33" s="1896">
        <v>1</v>
      </c>
      <c r="Q33" s="1904">
        <v>4</v>
      </c>
      <c r="R33" s="1906" t="s">
        <v>9</v>
      </c>
      <c r="S33" s="1890">
        <v>3</v>
      </c>
      <c r="T33" s="138">
        <f t="shared" si="0"/>
        <v>0</v>
      </c>
      <c r="U33">
        <f t="shared" si="1"/>
        <v>2.142857142857143</v>
      </c>
    </row>
    <row r="34" spans="1:21" ht="14.25" customHeight="1">
      <c r="A34" s="1668"/>
      <c r="B34" s="1875"/>
      <c r="C34" s="17" t="s">
        <v>412</v>
      </c>
      <c r="D34" s="73" t="s">
        <v>411</v>
      </c>
      <c r="E34" s="615"/>
      <c r="F34" s="1910"/>
      <c r="G34" s="1663"/>
      <c r="H34" s="1663"/>
      <c r="I34" s="1663"/>
      <c r="J34" s="1893"/>
      <c r="K34" s="1899"/>
      <c r="L34" s="1901"/>
      <c r="M34" s="1895"/>
      <c r="N34" s="1875"/>
      <c r="O34" s="1875"/>
      <c r="P34" s="1897"/>
      <c r="Q34" s="1905"/>
      <c r="R34" s="1907"/>
      <c r="S34" s="1891"/>
      <c r="T34" s="138">
        <f t="shared" si="0"/>
        <v>0</v>
      </c>
      <c r="U34">
        <f t="shared" si="1"/>
        <v>0</v>
      </c>
    </row>
    <row r="35" spans="1:21" ht="14.25" customHeight="1">
      <c r="A35" s="1668"/>
      <c r="B35" s="1874">
        <v>15</v>
      </c>
      <c r="C35" s="17" t="s">
        <v>68</v>
      </c>
      <c r="D35" s="73" t="s">
        <v>410</v>
      </c>
      <c r="E35" s="615"/>
      <c r="F35" s="1877"/>
      <c r="G35" s="1874"/>
      <c r="H35" s="1874"/>
      <c r="I35" s="1874"/>
      <c r="J35" s="1874"/>
      <c r="K35" s="1868"/>
      <c r="L35" s="1880"/>
      <c r="M35" s="1877">
        <v>3</v>
      </c>
      <c r="N35" s="1874"/>
      <c r="O35" s="1874">
        <v>2</v>
      </c>
      <c r="P35" s="1874"/>
      <c r="Q35" s="1904">
        <v>4</v>
      </c>
      <c r="R35" s="1868" t="s">
        <v>9</v>
      </c>
      <c r="S35" s="1880">
        <v>5</v>
      </c>
      <c r="T35" s="138">
        <f t="shared" si="0"/>
        <v>0</v>
      </c>
      <c r="U35">
        <f t="shared" si="1"/>
        <v>3.5714285714285716</v>
      </c>
    </row>
    <row r="36" spans="1:21" ht="14.25" customHeight="1">
      <c r="A36" s="1668"/>
      <c r="B36" s="1883"/>
      <c r="C36" s="17" t="s">
        <v>409</v>
      </c>
      <c r="D36" s="73" t="s">
        <v>408</v>
      </c>
      <c r="E36" s="615"/>
      <c r="F36" s="1888"/>
      <c r="G36" s="1875"/>
      <c r="H36" s="1875"/>
      <c r="I36" s="1875"/>
      <c r="J36" s="1875"/>
      <c r="K36" s="1902"/>
      <c r="L36" s="1881"/>
      <c r="M36" s="1878"/>
      <c r="N36" s="1883"/>
      <c r="O36" s="1883"/>
      <c r="P36" s="1883"/>
      <c r="Q36" s="1883"/>
      <c r="R36" s="1902"/>
      <c r="S36" s="1881"/>
      <c r="T36" s="138">
        <f t="shared" si="0"/>
        <v>0</v>
      </c>
      <c r="U36">
        <f t="shared" si="1"/>
        <v>0</v>
      </c>
    </row>
    <row r="37" spans="1:21" ht="12" customHeight="1">
      <c r="A37" s="1668"/>
      <c r="B37" s="1884"/>
      <c r="C37" s="17" t="s">
        <v>79</v>
      </c>
      <c r="D37" s="73" t="s">
        <v>910</v>
      </c>
      <c r="E37" s="615"/>
      <c r="F37" s="1889"/>
      <c r="G37" s="1876"/>
      <c r="H37" s="1876"/>
      <c r="I37" s="1876"/>
      <c r="J37" s="1876"/>
      <c r="K37" s="1903"/>
      <c r="L37" s="1882"/>
      <c r="M37" s="1879"/>
      <c r="N37" s="1884"/>
      <c r="O37" s="1884"/>
      <c r="P37" s="1884"/>
      <c r="Q37" s="1884"/>
      <c r="R37" s="1903"/>
      <c r="S37" s="1882"/>
      <c r="T37" s="138">
        <f t="shared" si="0"/>
        <v>0</v>
      </c>
      <c r="U37">
        <f t="shared" si="1"/>
        <v>0</v>
      </c>
    </row>
    <row r="38" spans="1:21" ht="15.75" customHeight="1">
      <c r="A38" s="1668"/>
      <c r="B38" s="1874">
        <v>16</v>
      </c>
      <c r="C38" s="85" t="s">
        <v>407</v>
      </c>
      <c r="D38" s="73" t="s">
        <v>406</v>
      </c>
      <c r="E38" s="614"/>
      <c r="F38" s="1877"/>
      <c r="G38" s="1874"/>
      <c r="H38" s="1874"/>
      <c r="I38" s="1874"/>
      <c r="J38" s="1874"/>
      <c r="K38" s="1868"/>
      <c r="L38" s="1868"/>
      <c r="M38" s="1885">
        <v>3</v>
      </c>
      <c r="N38" s="1871"/>
      <c r="O38" s="1871">
        <v>1</v>
      </c>
      <c r="P38" s="1871">
        <v>2</v>
      </c>
      <c r="Q38" s="1908">
        <v>2</v>
      </c>
      <c r="R38" s="1906" t="s">
        <v>15</v>
      </c>
      <c r="S38" s="1866">
        <v>5</v>
      </c>
      <c r="T38" s="138">
        <f t="shared" si="0"/>
        <v>0</v>
      </c>
      <c r="U38">
        <f t="shared" si="1"/>
        <v>2.5714285714285716</v>
      </c>
    </row>
    <row r="39" spans="1:21" ht="24.75" customHeight="1">
      <c r="A39" s="1668"/>
      <c r="B39" s="1875"/>
      <c r="C39" s="17" t="s">
        <v>80</v>
      </c>
      <c r="D39" s="73" t="s">
        <v>405</v>
      </c>
      <c r="E39" s="614"/>
      <c r="F39" s="1888"/>
      <c r="G39" s="1875"/>
      <c r="H39" s="1875"/>
      <c r="I39" s="1875"/>
      <c r="J39" s="1875"/>
      <c r="K39" s="1869"/>
      <c r="L39" s="1869"/>
      <c r="M39" s="1886"/>
      <c r="N39" s="1872"/>
      <c r="O39" s="1872"/>
      <c r="P39" s="1872"/>
      <c r="Q39" s="1909"/>
      <c r="R39" s="1907"/>
      <c r="S39" s="1866"/>
      <c r="T39" s="138">
        <f t="shared" si="0"/>
        <v>0</v>
      </c>
      <c r="U39">
        <f t="shared" si="1"/>
        <v>0</v>
      </c>
    </row>
    <row r="40" spans="1:21" ht="13.5" customHeight="1" thickBot="1">
      <c r="A40" s="1668"/>
      <c r="B40" s="1873"/>
      <c r="C40" s="613" t="s">
        <v>404</v>
      </c>
      <c r="D40" s="73" t="s">
        <v>403</v>
      </c>
      <c r="E40" s="612"/>
      <c r="F40" s="1887"/>
      <c r="G40" s="1873"/>
      <c r="H40" s="1873"/>
      <c r="I40" s="1873"/>
      <c r="J40" s="1873"/>
      <c r="K40" s="1870"/>
      <c r="L40" s="1870"/>
      <c r="M40" s="1887"/>
      <c r="N40" s="1873"/>
      <c r="O40" s="1873"/>
      <c r="P40" s="1873"/>
      <c r="Q40" s="1873"/>
      <c r="R40" s="1870"/>
      <c r="S40" s="1867"/>
      <c r="T40" s="138">
        <f t="shared" si="0"/>
        <v>0</v>
      </c>
      <c r="U40">
        <f t="shared" si="1"/>
        <v>0</v>
      </c>
    </row>
    <row r="41" spans="1:21" ht="15.75" customHeight="1">
      <c r="A41" s="1743" t="s">
        <v>25</v>
      </c>
      <c r="B41" s="4">
        <v>17</v>
      </c>
      <c r="C41" s="16" t="s">
        <v>502</v>
      </c>
      <c r="D41" s="72" t="s">
        <v>402</v>
      </c>
      <c r="E41" s="1067"/>
      <c r="F41" s="53"/>
      <c r="G41" s="40"/>
      <c r="H41" s="40"/>
      <c r="I41" s="40"/>
      <c r="J41" s="91"/>
      <c r="K41" s="44"/>
      <c r="L41" s="54"/>
      <c r="M41" s="47">
        <v>2</v>
      </c>
      <c r="N41" s="40">
        <v>1</v>
      </c>
      <c r="O41" s="40"/>
      <c r="P41" s="40"/>
      <c r="Q41" s="94">
        <v>1</v>
      </c>
      <c r="R41" s="40" t="s">
        <v>9</v>
      </c>
      <c r="S41" s="61">
        <v>2</v>
      </c>
      <c r="T41" s="138">
        <f>((24*L41)-(F41+G41+H41+I41)*14)/14</f>
        <v>0</v>
      </c>
      <c r="U41">
        <f>(((24*S41)-(M41+N41+O41+P41)*14))/14</f>
        <v>0.42857142857142855</v>
      </c>
    </row>
    <row r="42" spans="1:20" ht="15.75" customHeight="1">
      <c r="A42" s="1744"/>
      <c r="B42" s="611">
        <v>18</v>
      </c>
      <c r="C42" s="610" t="s">
        <v>77</v>
      </c>
      <c r="D42" s="609" t="s">
        <v>666</v>
      </c>
      <c r="E42" s="608"/>
      <c r="F42" s="604"/>
      <c r="G42" s="602"/>
      <c r="H42" s="602"/>
      <c r="I42" s="602"/>
      <c r="J42" s="607"/>
      <c r="K42" s="606"/>
      <c r="L42" s="605"/>
      <c r="M42" s="604">
        <v>2</v>
      </c>
      <c r="N42" s="602"/>
      <c r="O42" s="602">
        <v>1</v>
      </c>
      <c r="P42" s="602"/>
      <c r="Q42" s="603">
        <v>1</v>
      </c>
      <c r="R42" s="602" t="s">
        <v>9</v>
      </c>
      <c r="S42" s="601">
        <v>3</v>
      </c>
      <c r="T42" s="138"/>
    </row>
    <row r="43" spans="1:20" ht="15.75" customHeight="1">
      <c r="A43" s="1744"/>
      <c r="B43" s="1462">
        <v>19</v>
      </c>
      <c r="C43" s="17" t="s">
        <v>64</v>
      </c>
      <c r="D43" s="73" t="s">
        <v>954</v>
      </c>
      <c r="E43" s="1068"/>
      <c r="F43" s="51"/>
      <c r="G43" s="38"/>
      <c r="H43" s="38">
        <v>2</v>
      </c>
      <c r="I43" s="38"/>
      <c r="J43" s="92">
        <v>1</v>
      </c>
      <c r="K43" s="38" t="s">
        <v>9</v>
      </c>
      <c r="L43" s="1463">
        <v>2</v>
      </c>
      <c r="M43" s="45"/>
      <c r="N43" s="38"/>
      <c r="O43" s="38"/>
      <c r="P43" s="38"/>
      <c r="Q43" s="92"/>
      <c r="R43" s="38"/>
      <c r="S43" s="1463"/>
      <c r="T43" s="138"/>
    </row>
    <row r="44" spans="1:20" ht="15.75" customHeight="1">
      <c r="A44" s="1744"/>
      <c r="B44" s="5">
        <v>20</v>
      </c>
      <c r="C44" s="17" t="s">
        <v>953</v>
      </c>
      <c r="D44" s="73" t="s">
        <v>955</v>
      </c>
      <c r="E44" s="1068"/>
      <c r="F44" s="51">
        <v>1</v>
      </c>
      <c r="G44" s="38">
        <v>1</v>
      </c>
      <c r="H44" s="38"/>
      <c r="I44" s="38"/>
      <c r="J44" s="92"/>
      <c r="K44" s="1464" t="s">
        <v>9</v>
      </c>
      <c r="L44" s="1465">
        <v>2</v>
      </c>
      <c r="M44" s="45"/>
      <c r="N44" s="38"/>
      <c r="O44" s="38"/>
      <c r="P44" s="38"/>
      <c r="Q44" s="1466"/>
      <c r="R44" s="38"/>
      <c r="S44" s="1463"/>
      <c r="T44" s="138"/>
    </row>
    <row r="45" spans="1:20" ht="15.75" customHeight="1">
      <c r="A45" s="1744"/>
      <c r="B45" s="611">
        <v>21</v>
      </c>
      <c r="C45" s="610" t="s">
        <v>956</v>
      </c>
      <c r="D45" s="73" t="s">
        <v>957</v>
      </c>
      <c r="E45" s="959"/>
      <c r="F45" s="604"/>
      <c r="G45" s="602"/>
      <c r="H45" s="602"/>
      <c r="I45" s="602"/>
      <c r="J45" s="1461"/>
      <c r="K45" s="606"/>
      <c r="L45" s="960"/>
      <c r="M45" s="961">
        <v>1</v>
      </c>
      <c r="N45" s="602">
        <v>1</v>
      </c>
      <c r="O45" s="602"/>
      <c r="P45" s="602"/>
      <c r="Q45" s="962"/>
      <c r="R45" s="602" t="s">
        <v>9</v>
      </c>
      <c r="S45" s="963">
        <v>3</v>
      </c>
      <c r="T45" s="138"/>
    </row>
    <row r="46" spans="1:20" ht="36">
      <c r="A46" s="1744"/>
      <c r="B46" s="1462">
        <v>22</v>
      </c>
      <c r="C46" s="17" t="s">
        <v>960</v>
      </c>
      <c r="D46" s="73" t="s">
        <v>962</v>
      </c>
      <c r="E46" s="1068"/>
      <c r="F46" s="51"/>
      <c r="G46" s="38"/>
      <c r="H46" s="38"/>
      <c r="I46" s="38">
        <v>3</v>
      </c>
      <c r="J46" s="92"/>
      <c r="K46" s="38" t="s">
        <v>9</v>
      </c>
      <c r="L46" s="1463">
        <v>3</v>
      </c>
      <c r="M46" s="45"/>
      <c r="N46" s="38"/>
      <c r="O46" s="38"/>
      <c r="P46" s="38">
        <v>3</v>
      </c>
      <c r="Q46" s="92"/>
      <c r="R46" s="38" t="s">
        <v>9</v>
      </c>
      <c r="S46" s="1463">
        <v>2</v>
      </c>
      <c r="T46" s="138"/>
    </row>
    <row r="47" spans="1:21" ht="24.75" thickBot="1">
      <c r="A47" s="1745"/>
      <c r="B47" s="1467">
        <v>23</v>
      </c>
      <c r="C47" s="613" t="s">
        <v>961</v>
      </c>
      <c r="D47" s="950" t="s">
        <v>963</v>
      </c>
      <c r="E47" s="1362"/>
      <c r="F47" s="1361"/>
      <c r="G47" s="1360"/>
      <c r="H47" s="1360"/>
      <c r="I47" s="1360"/>
      <c r="J47" s="1456"/>
      <c r="K47" s="1360"/>
      <c r="L47" s="1364"/>
      <c r="M47" s="1365"/>
      <c r="N47" s="1360"/>
      <c r="O47" s="1360"/>
      <c r="P47" s="1360"/>
      <c r="Q47" s="1456"/>
      <c r="R47" s="1360" t="s">
        <v>15</v>
      </c>
      <c r="S47" s="1364">
        <v>5</v>
      </c>
      <c r="T47" s="138">
        <f>((24*L47)-(F47+G47+H47+I47)*14)/14</f>
        <v>0</v>
      </c>
      <c r="U47">
        <f>(((24*S47)-(M47+N47+O47+P47)*14))/14</f>
        <v>8.571428571428571</v>
      </c>
    </row>
    <row r="48" spans="1:21" ht="15">
      <c r="A48" s="1681"/>
      <c r="B48" s="1683"/>
      <c r="C48" s="1684" t="s">
        <v>38</v>
      </c>
      <c r="D48" s="1685"/>
      <c r="E48" s="1685"/>
      <c r="F48" s="30">
        <f>SUM(F20:F40)</f>
        <v>13</v>
      </c>
      <c r="G48" s="31">
        <f>SUM(G20:G40)</f>
        <v>0</v>
      </c>
      <c r="H48" s="31">
        <f>SUM(H20:H40)</f>
        <v>12</v>
      </c>
      <c r="I48" s="31">
        <f>SUM(I20:I40)</f>
        <v>2</v>
      </c>
      <c r="J48" s="77">
        <f>SUM(J20:J40)</f>
        <v>23</v>
      </c>
      <c r="K48" s="62" t="s">
        <v>26</v>
      </c>
      <c r="L48" s="1689">
        <f aca="true" t="shared" si="2" ref="L48:Q48">SUM(L20:L40)</f>
        <v>30</v>
      </c>
      <c r="M48" s="49">
        <f t="shared" si="2"/>
        <v>14</v>
      </c>
      <c r="N48" s="31">
        <f t="shared" si="2"/>
        <v>0</v>
      </c>
      <c r="O48" s="31">
        <f t="shared" si="2"/>
        <v>7</v>
      </c>
      <c r="P48" s="31">
        <f t="shared" si="2"/>
        <v>4</v>
      </c>
      <c r="Q48" s="77">
        <f t="shared" si="2"/>
        <v>17</v>
      </c>
      <c r="R48" s="63" t="s">
        <v>26</v>
      </c>
      <c r="S48" s="1714">
        <f>SUM(S20:S40)</f>
        <v>30</v>
      </c>
      <c r="T48" s="138">
        <f>((24*L48)-(F48+G48+H48+I48)*14)/14</f>
        <v>24.428571428571427</v>
      </c>
      <c r="U48">
        <f>(((24*S48)-(M48+N48+O48+P48)*14))/14</f>
        <v>26.428571428571427</v>
      </c>
    </row>
    <row r="49" spans="1:21" ht="11.25" customHeight="1">
      <c r="A49" s="1682"/>
      <c r="B49" s="1683"/>
      <c r="C49" s="1684"/>
      <c r="D49" s="1686"/>
      <c r="E49" s="1685"/>
      <c r="F49" s="1717">
        <f>F48+G48+H48+I48</f>
        <v>27</v>
      </c>
      <c r="G49" s="1718"/>
      <c r="H49" s="1718"/>
      <c r="I49" s="1718"/>
      <c r="J49" s="1719"/>
      <c r="K49" s="290" t="s">
        <v>69</v>
      </c>
      <c r="L49" s="1690"/>
      <c r="M49" s="1718">
        <f>M48+N48+O48+P48</f>
        <v>25</v>
      </c>
      <c r="N49" s="1718"/>
      <c r="O49" s="1718"/>
      <c r="P49" s="1718"/>
      <c r="Q49" s="1719"/>
      <c r="R49" s="63" t="s">
        <v>69</v>
      </c>
      <c r="S49" s="1715"/>
      <c r="T49" s="138">
        <f>((24*L49)-(F49+G49+H49+I49)*14)/14</f>
        <v>-27</v>
      </c>
      <c r="U49">
        <f>(((24*S49)-(M49+N49+O49+P49)*14))/14</f>
        <v>-25</v>
      </c>
    </row>
    <row r="50" spans="1:19" ht="13.5" thickBot="1">
      <c r="A50" s="1682"/>
      <c r="B50" s="1683"/>
      <c r="C50" s="1687"/>
      <c r="D50" s="1688"/>
      <c r="E50" s="1688"/>
      <c r="F50" s="1720"/>
      <c r="G50" s="1721"/>
      <c r="H50" s="1721"/>
      <c r="I50" s="1721"/>
      <c r="J50" s="1722"/>
      <c r="K50" s="64" t="s">
        <v>27</v>
      </c>
      <c r="L50" s="1691"/>
      <c r="M50" s="1721"/>
      <c r="N50" s="1721"/>
      <c r="O50" s="1721"/>
      <c r="P50" s="1721"/>
      <c r="Q50" s="1722"/>
      <c r="R50" s="65" t="s">
        <v>65</v>
      </c>
      <c r="S50" s="1716"/>
    </row>
    <row r="51" spans="1:19" ht="15.75" customHeight="1">
      <c r="A51" s="1742" t="s">
        <v>401</v>
      </c>
      <c r="B51" s="1742"/>
      <c r="C51" s="1742"/>
      <c r="D51" s="1742"/>
      <c r="E51" s="1742"/>
      <c r="F51" s="1742"/>
      <c r="G51" s="1742"/>
      <c r="H51" s="1742"/>
      <c r="I51" s="1742"/>
      <c r="J51" s="1742"/>
      <c r="K51" s="1742"/>
      <c r="L51" s="1742"/>
      <c r="M51" s="1742"/>
      <c r="N51" s="1742"/>
      <c r="O51" s="1742"/>
      <c r="P51" s="1742"/>
      <c r="Q51" s="1742"/>
      <c r="R51" s="1742"/>
      <c r="S51" s="1742"/>
    </row>
    <row r="52" spans="1:19" ht="8.25" customHeight="1">
      <c r="A52" s="1042"/>
      <c r="B52" s="1042"/>
      <c r="C52" s="1042"/>
      <c r="D52" s="1042"/>
      <c r="E52" s="1042"/>
      <c r="F52" s="1042"/>
      <c r="G52" s="1042"/>
      <c r="H52" s="1042"/>
      <c r="I52" s="1042"/>
      <c r="J52" s="1042"/>
      <c r="K52" s="1042"/>
      <c r="L52" s="1042"/>
      <c r="M52" s="1042"/>
      <c r="N52" s="1042"/>
      <c r="O52" s="1042"/>
      <c r="P52" s="1042"/>
      <c r="Q52" s="1042"/>
      <c r="R52" s="1042"/>
      <c r="S52" s="1042"/>
    </row>
    <row r="53" spans="3:14" ht="12.75">
      <c r="C53" s="3" t="s">
        <v>34</v>
      </c>
      <c r="D53" s="3"/>
      <c r="E53" s="1"/>
      <c r="F53" s="1"/>
      <c r="G53" s="1"/>
      <c r="H53" s="1"/>
      <c r="I53" s="1"/>
      <c r="J53" s="1"/>
      <c r="K53" s="1"/>
      <c r="L53" s="1"/>
      <c r="M53" s="1"/>
      <c r="N53" s="3" t="s">
        <v>35</v>
      </c>
    </row>
    <row r="54" spans="3:14" ht="12.75">
      <c r="C54" s="2" t="s">
        <v>37</v>
      </c>
      <c r="D54" s="2"/>
      <c r="N54" s="2" t="s">
        <v>36</v>
      </c>
    </row>
  </sheetData>
  <sheetProtection/>
  <mergeCells count="69">
    <mergeCell ref="E14:E19"/>
    <mergeCell ref="F14:L16"/>
    <mergeCell ref="A14:A19"/>
    <mergeCell ref="B14:B19"/>
    <mergeCell ref="C14:C19"/>
    <mergeCell ref="D14:D19"/>
    <mergeCell ref="M14:S16"/>
    <mergeCell ref="F17:J18"/>
    <mergeCell ref="K17:K19"/>
    <mergeCell ref="L17:L19"/>
    <mergeCell ref="M17:Q18"/>
    <mergeCell ref="R17:R19"/>
    <mergeCell ref="S17:S19"/>
    <mergeCell ref="R38:R40"/>
    <mergeCell ref="S35:S37"/>
    <mergeCell ref="I35:I37"/>
    <mergeCell ref="A20:A32"/>
    <mergeCell ref="A33:A40"/>
    <mergeCell ref="B33:B34"/>
    <mergeCell ref="F33:F34"/>
    <mergeCell ref="G33:G34"/>
    <mergeCell ref="J35:J37"/>
    <mergeCell ref="F38:F40"/>
    <mergeCell ref="B35:B37"/>
    <mergeCell ref="B38:B40"/>
    <mergeCell ref="K35:K37"/>
    <mergeCell ref="Q33:Q34"/>
    <mergeCell ref="R33:R34"/>
    <mergeCell ref="Q35:Q37"/>
    <mergeCell ref="R35:R37"/>
    <mergeCell ref="O38:O40"/>
    <mergeCell ref="K38:K40"/>
    <mergeCell ref="Q38:Q40"/>
    <mergeCell ref="S33:S34"/>
    <mergeCell ref="H33:H34"/>
    <mergeCell ref="I33:I34"/>
    <mergeCell ref="J33:J34"/>
    <mergeCell ref="M33:M34"/>
    <mergeCell ref="N33:N34"/>
    <mergeCell ref="P33:P34"/>
    <mergeCell ref="O33:O34"/>
    <mergeCell ref="K33:K34"/>
    <mergeCell ref="L33:L34"/>
    <mergeCell ref="N35:N37"/>
    <mergeCell ref="O35:O37"/>
    <mergeCell ref="M38:M40"/>
    <mergeCell ref="N38:N40"/>
    <mergeCell ref="F35:F37"/>
    <mergeCell ref="P35:P37"/>
    <mergeCell ref="G38:G40"/>
    <mergeCell ref="S38:S40"/>
    <mergeCell ref="L38:L40"/>
    <mergeCell ref="P38:P40"/>
    <mergeCell ref="G35:G37"/>
    <mergeCell ref="I38:I40"/>
    <mergeCell ref="J38:J40"/>
    <mergeCell ref="H35:H37"/>
    <mergeCell ref="M35:M37"/>
    <mergeCell ref="L35:L37"/>
    <mergeCell ref="H38:H40"/>
    <mergeCell ref="A51:S51"/>
    <mergeCell ref="A41:A47"/>
    <mergeCell ref="A48:A50"/>
    <mergeCell ref="B48:B50"/>
    <mergeCell ref="C48:E50"/>
    <mergeCell ref="L48:L50"/>
    <mergeCell ref="S48:S50"/>
    <mergeCell ref="F49:J50"/>
    <mergeCell ref="M49:Q50"/>
  </mergeCells>
  <printOptions/>
  <pageMargins left="0.6" right="0" top="0" bottom="0" header="0.5" footer="0.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U48"/>
  <sheetViews>
    <sheetView zoomScale="85" zoomScaleNormal="85" zoomScalePageLayoutView="0" workbookViewId="0" topLeftCell="A1">
      <selection activeCell="W40" sqref="W40"/>
    </sheetView>
  </sheetViews>
  <sheetFormatPr defaultColWidth="9.140625" defaultRowHeight="12.75"/>
  <cols>
    <col min="1" max="1" width="3.421875" style="671" customWidth="1"/>
    <col min="2" max="2" width="3.140625" style="671" customWidth="1"/>
    <col min="3" max="3" width="25.28125" style="671" customWidth="1"/>
    <col min="4" max="4" width="11.28125" style="671" customWidth="1"/>
    <col min="5" max="5" width="5.421875" style="671" customWidth="1"/>
    <col min="6" max="9" width="3.140625" style="671" customWidth="1"/>
    <col min="10" max="10" width="2.8515625" style="671" customWidth="1"/>
    <col min="11" max="12" width="3.421875" style="671" customWidth="1"/>
    <col min="13" max="16" width="3.140625" style="671" customWidth="1"/>
    <col min="17" max="17" width="3.00390625" style="671" customWidth="1"/>
    <col min="18" max="18" width="3.57421875" style="671" customWidth="1"/>
    <col min="19" max="19" width="4.140625" style="671" customWidth="1"/>
    <col min="20" max="21" width="0" style="671" hidden="1" customWidth="1"/>
    <col min="22" max="16384" width="9.140625" style="671" customWidth="1"/>
  </cols>
  <sheetData>
    <row r="1" spans="1:12" ht="12.75">
      <c r="A1" s="751"/>
      <c r="B1" s="751"/>
      <c r="D1" s="674"/>
      <c r="L1" s="671" t="s">
        <v>967</v>
      </c>
    </row>
    <row r="2" spans="1:4" ht="15">
      <c r="A2" s="753" t="s">
        <v>1</v>
      </c>
      <c r="B2" s="751"/>
      <c r="D2" s="674"/>
    </row>
    <row r="3" spans="1:15" ht="14.25">
      <c r="A3" s="752" t="s">
        <v>0</v>
      </c>
      <c r="B3" s="751"/>
      <c r="D3" s="674"/>
      <c r="O3" s="671" t="s">
        <v>968</v>
      </c>
    </row>
    <row r="4" spans="1:12" ht="12.75">
      <c r="A4" s="751" t="s">
        <v>62</v>
      </c>
      <c r="B4" s="751"/>
      <c r="D4" s="674"/>
      <c r="L4" s="671" t="s">
        <v>970</v>
      </c>
    </row>
    <row r="5" spans="1:4" ht="12.75">
      <c r="A5" s="751" t="s">
        <v>830</v>
      </c>
      <c r="B5" s="751"/>
      <c r="D5" s="674"/>
    </row>
    <row r="6" spans="1:4" ht="12.75">
      <c r="A6" s="751" t="s">
        <v>2</v>
      </c>
      <c r="B6" s="751"/>
      <c r="D6" s="674"/>
    </row>
    <row r="7" spans="1:4" ht="12.75">
      <c r="A7" s="751" t="s">
        <v>3</v>
      </c>
      <c r="B7" s="751"/>
      <c r="D7" s="674"/>
    </row>
    <row r="8" spans="1:4" ht="12.75">
      <c r="A8" s="1358" t="s">
        <v>717</v>
      </c>
      <c r="B8" s="751"/>
      <c r="D8" s="674"/>
    </row>
    <row r="9" spans="1:4" ht="12.75">
      <c r="A9" s="678" t="s">
        <v>942</v>
      </c>
      <c r="D9" s="674"/>
    </row>
    <row r="10" ht="18">
      <c r="I10" s="750" t="s">
        <v>4</v>
      </c>
    </row>
    <row r="11" spans="1:4" ht="13.5" thickBot="1">
      <c r="A11" s="1" t="s">
        <v>938</v>
      </c>
      <c r="D11" s="674"/>
    </row>
    <row r="12" spans="1:19" ht="4.5" customHeight="1">
      <c r="A12" s="1598"/>
      <c r="B12" s="1600" t="s">
        <v>33</v>
      </c>
      <c r="C12" s="1590" t="s">
        <v>5</v>
      </c>
      <c r="D12" s="1590" t="s">
        <v>30</v>
      </c>
      <c r="E12" s="1836" t="s">
        <v>39</v>
      </c>
      <c r="F12" s="1625" t="s">
        <v>6</v>
      </c>
      <c r="G12" s="1590"/>
      <c r="H12" s="1590"/>
      <c r="I12" s="1590"/>
      <c r="J12" s="1590"/>
      <c r="K12" s="1590"/>
      <c r="L12" s="1591"/>
      <c r="M12" s="1589" t="s">
        <v>7</v>
      </c>
      <c r="N12" s="1590"/>
      <c r="O12" s="1590"/>
      <c r="P12" s="1590"/>
      <c r="Q12" s="1590"/>
      <c r="R12" s="1590"/>
      <c r="S12" s="1591"/>
    </row>
    <row r="13" spans="1:19" ht="12.75">
      <c r="A13" s="1598"/>
      <c r="B13" s="1601"/>
      <c r="C13" s="1623"/>
      <c r="D13" s="1593"/>
      <c r="E13" s="1837"/>
      <c r="F13" s="1626"/>
      <c r="G13" s="1593"/>
      <c r="H13" s="1593"/>
      <c r="I13" s="1593"/>
      <c r="J13" s="1593"/>
      <c r="K13" s="1593"/>
      <c r="L13" s="1594"/>
      <c r="M13" s="1592"/>
      <c r="N13" s="1593"/>
      <c r="O13" s="1593"/>
      <c r="P13" s="1593"/>
      <c r="Q13" s="1593"/>
      <c r="R13" s="1593"/>
      <c r="S13" s="1594"/>
    </row>
    <row r="14" spans="1:19" ht="8.25" customHeight="1">
      <c r="A14" s="1598"/>
      <c r="B14" s="1601"/>
      <c r="C14" s="1623"/>
      <c r="D14" s="1593"/>
      <c r="E14" s="1837"/>
      <c r="F14" s="1626"/>
      <c r="G14" s="1593"/>
      <c r="H14" s="1593"/>
      <c r="I14" s="1593"/>
      <c r="J14" s="1593"/>
      <c r="K14" s="1593"/>
      <c r="L14" s="1594"/>
      <c r="M14" s="1592"/>
      <c r="N14" s="1593"/>
      <c r="O14" s="1593"/>
      <c r="P14" s="1593"/>
      <c r="Q14" s="1593"/>
      <c r="R14" s="1593"/>
      <c r="S14" s="1594"/>
    </row>
    <row r="15" spans="1:19" ht="12.75">
      <c r="A15" s="1598"/>
      <c r="B15" s="1601"/>
      <c r="C15" s="1623"/>
      <c r="D15" s="1593"/>
      <c r="E15" s="1837"/>
      <c r="F15" s="1848" t="s">
        <v>31</v>
      </c>
      <c r="G15" s="1820"/>
      <c r="H15" s="1820"/>
      <c r="I15" s="1820"/>
      <c r="J15" s="1820"/>
      <c r="K15" s="1653" t="s">
        <v>40</v>
      </c>
      <c r="L15" s="1629" t="s">
        <v>8</v>
      </c>
      <c r="M15" s="1839" t="s">
        <v>31</v>
      </c>
      <c r="N15" s="1820"/>
      <c r="O15" s="1820"/>
      <c r="P15" s="1820"/>
      <c r="Q15" s="1820"/>
      <c r="R15" s="1657" t="s">
        <v>40</v>
      </c>
      <c r="S15" s="1639" t="s">
        <v>8</v>
      </c>
    </row>
    <row r="16" spans="1:19" ht="12.75">
      <c r="A16" s="1598"/>
      <c r="B16" s="1601"/>
      <c r="C16" s="1623"/>
      <c r="D16" s="1593"/>
      <c r="E16" s="1837"/>
      <c r="F16" s="1848"/>
      <c r="G16" s="1820"/>
      <c r="H16" s="1820"/>
      <c r="I16" s="1820"/>
      <c r="J16" s="1820"/>
      <c r="K16" s="1654"/>
      <c r="L16" s="1630"/>
      <c r="M16" s="1839"/>
      <c r="N16" s="1820"/>
      <c r="O16" s="1820"/>
      <c r="P16" s="1820"/>
      <c r="Q16" s="1820"/>
      <c r="R16" s="1658"/>
      <c r="S16" s="1640"/>
    </row>
    <row r="17" spans="1:19" ht="13.5" thickBot="1">
      <c r="A17" s="1598"/>
      <c r="B17" s="1645"/>
      <c r="C17" s="1843"/>
      <c r="D17" s="1847"/>
      <c r="E17" s="1838"/>
      <c r="F17" s="909" t="s">
        <v>9</v>
      </c>
      <c r="G17" s="907" t="s">
        <v>10</v>
      </c>
      <c r="H17" s="907" t="s">
        <v>11</v>
      </c>
      <c r="I17" s="907" t="s">
        <v>12</v>
      </c>
      <c r="J17" s="907" t="s">
        <v>32</v>
      </c>
      <c r="K17" s="1655"/>
      <c r="L17" s="1656"/>
      <c r="M17" s="908" t="s">
        <v>9</v>
      </c>
      <c r="N17" s="907" t="s">
        <v>10</v>
      </c>
      <c r="O17" s="907" t="s">
        <v>11</v>
      </c>
      <c r="P17" s="907" t="s">
        <v>12</v>
      </c>
      <c r="Q17" s="907" t="s">
        <v>32</v>
      </c>
      <c r="R17" s="1840"/>
      <c r="S17" s="1842"/>
    </row>
    <row r="18" spans="1:21" ht="15">
      <c r="A18" s="1849" t="s">
        <v>13</v>
      </c>
      <c r="B18" s="895">
        <v>1</v>
      </c>
      <c r="C18" s="737" t="s">
        <v>53</v>
      </c>
      <c r="D18" s="780" t="s">
        <v>112</v>
      </c>
      <c r="E18" s="735"/>
      <c r="F18" s="875">
        <v>3</v>
      </c>
      <c r="G18" s="873"/>
      <c r="H18" s="873">
        <v>1</v>
      </c>
      <c r="I18" s="873">
        <v>2</v>
      </c>
      <c r="J18" s="894">
        <v>6</v>
      </c>
      <c r="K18" s="728" t="s">
        <v>15</v>
      </c>
      <c r="L18" s="727">
        <v>7</v>
      </c>
      <c r="M18" s="874"/>
      <c r="N18" s="873"/>
      <c r="O18" s="873"/>
      <c r="P18" s="873"/>
      <c r="Q18" s="873"/>
      <c r="R18" s="728"/>
      <c r="S18" s="727"/>
      <c r="T18" s="673">
        <f aca="true" t="shared" si="0" ref="T18:T42">((24*L18)-(F18+G18+H18+I18)*14)/14</f>
        <v>6</v>
      </c>
      <c r="U18" s="671">
        <f aca="true" t="shared" si="1" ref="U18:U42">(((24*S18)-(M18+N18+O18+P18)*14))/14</f>
        <v>0</v>
      </c>
    </row>
    <row r="19" spans="1:21" ht="24">
      <c r="A19" s="1850"/>
      <c r="B19" s="903">
        <v>2</v>
      </c>
      <c r="C19" s="697" t="s">
        <v>54</v>
      </c>
      <c r="D19" s="771" t="s">
        <v>113</v>
      </c>
      <c r="E19" s="722"/>
      <c r="F19" s="901">
        <v>2</v>
      </c>
      <c r="G19" s="899"/>
      <c r="H19" s="899">
        <v>1</v>
      </c>
      <c r="I19" s="899"/>
      <c r="J19" s="839">
        <v>2</v>
      </c>
      <c r="K19" s="725" t="s">
        <v>15</v>
      </c>
      <c r="L19" s="724">
        <v>3</v>
      </c>
      <c r="M19" s="900"/>
      <c r="N19" s="899"/>
      <c r="O19" s="899"/>
      <c r="P19" s="899"/>
      <c r="Q19" s="899"/>
      <c r="R19" s="725"/>
      <c r="S19" s="724"/>
      <c r="T19" s="673">
        <f t="shared" si="0"/>
        <v>2.142857142857143</v>
      </c>
      <c r="U19" s="671">
        <f t="shared" si="1"/>
        <v>0</v>
      </c>
    </row>
    <row r="20" spans="1:21" ht="24">
      <c r="A20" s="1850"/>
      <c r="B20" s="903">
        <v>3</v>
      </c>
      <c r="C20" s="697" t="s">
        <v>55</v>
      </c>
      <c r="D20" s="771" t="s">
        <v>114</v>
      </c>
      <c r="E20" s="722"/>
      <c r="F20" s="901">
        <v>2</v>
      </c>
      <c r="G20" s="899"/>
      <c r="H20" s="899">
        <v>1</v>
      </c>
      <c r="I20" s="899"/>
      <c r="J20" s="839">
        <v>4</v>
      </c>
      <c r="K20" s="725" t="s">
        <v>15</v>
      </c>
      <c r="L20" s="724">
        <v>4</v>
      </c>
      <c r="M20" s="900"/>
      <c r="N20" s="899"/>
      <c r="O20" s="899"/>
      <c r="P20" s="899"/>
      <c r="Q20" s="899"/>
      <c r="R20" s="725"/>
      <c r="S20" s="724"/>
      <c r="T20" s="673">
        <f t="shared" si="0"/>
        <v>3.857142857142857</v>
      </c>
      <c r="U20" s="671">
        <f t="shared" si="1"/>
        <v>0</v>
      </c>
    </row>
    <row r="21" spans="1:21" ht="36">
      <c r="A21" s="1850"/>
      <c r="B21" s="903">
        <v>4</v>
      </c>
      <c r="C21" s="17" t="s">
        <v>661</v>
      </c>
      <c r="D21" s="73" t="s">
        <v>115</v>
      </c>
      <c r="E21" s="76"/>
      <c r="F21" s="51">
        <v>2</v>
      </c>
      <c r="G21" s="38"/>
      <c r="H21" s="38">
        <v>2</v>
      </c>
      <c r="I21" s="38"/>
      <c r="J21" s="92">
        <v>4</v>
      </c>
      <c r="K21" s="24" t="s">
        <v>15</v>
      </c>
      <c r="L21" s="25">
        <v>5</v>
      </c>
      <c r="M21" s="900"/>
      <c r="N21" s="899"/>
      <c r="O21" s="899"/>
      <c r="P21" s="899"/>
      <c r="Q21" s="899"/>
      <c r="R21" s="725"/>
      <c r="S21" s="724"/>
      <c r="T21" s="673">
        <f t="shared" si="0"/>
        <v>4.571428571428571</v>
      </c>
      <c r="U21" s="671">
        <f t="shared" si="1"/>
        <v>0</v>
      </c>
    </row>
    <row r="22" spans="1:21" ht="15">
      <c r="A22" s="1850"/>
      <c r="B22" s="903">
        <v>5</v>
      </c>
      <c r="C22" s="17" t="s">
        <v>56</v>
      </c>
      <c r="D22" s="74" t="s">
        <v>116</v>
      </c>
      <c r="E22" s="89"/>
      <c r="F22" s="51">
        <v>2</v>
      </c>
      <c r="G22" s="38"/>
      <c r="H22" s="38">
        <v>1</v>
      </c>
      <c r="I22" s="38"/>
      <c r="J22" s="92">
        <v>4</v>
      </c>
      <c r="K22" s="24" t="s">
        <v>9</v>
      </c>
      <c r="L22" s="25">
        <v>4</v>
      </c>
      <c r="M22" s="900"/>
      <c r="N22" s="899"/>
      <c r="O22" s="899"/>
      <c r="P22" s="899"/>
      <c r="Q22" s="899"/>
      <c r="R22" s="725"/>
      <c r="S22" s="724"/>
      <c r="T22" s="673">
        <f t="shared" si="0"/>
        <v>3.857142857142857</v>
      </c>
      <c r="U22" s="671">
        <f t="shared" si="1"/>
        <v>0</v>
      </c>
    </row>
    <row r="23" spans="1:21" ht="15">
      <c r="A23" s="1850"/>
      <c r="B23" s="903">
        <v>6</v>
      </c>
      <c r="C23" s="17" t="s">
        <v>252</v>
      </c>
      <c r="D23" s="73" t="s">
        <v>117</v>
      </c>
      <c r="E23" s="76"/>
      <c r="F23" s="51"/>
      <c r="G23" s="38"/>
      <c r="H23" s="38">
        <v>2</v>
      </c>
      <c r="I23" s="38"/>
      <c r="J23" s="70">
        <v>1</v>
      </c>
      <c r="K23" s="24" t="s">
        <v>9</v>
      </c>
      <c r="L23" s="25">
        <v>2</v>
      </c>
      <c r="M23" s="900"/>
      <c r="N23" s="899"/>
      <c r="O23" s="899"/>
      <c r="P23" s="899"/>
      <c r="Q23" s="899"/>
      <c r="R23" s="725"/>
      <c r="S23" s="724"/>
      <c r="T23" s="673">
        <f t="shared" si="0"/>
        <v>1.4285714285714286</v>
      </c>
      <c r="U23" s="671">
        <f t="shared" si="1"/>
        <v>0</v>
      </c>
    </row>
    <row r="24" spans="1:21" ht="15">
      <c r="A24" s="1850"/>
      <c r="B24" s="903">
        <v>7</v>
      </c>
      <c r="C24" s="697" t="s">
        <v>57</v>
      </c>
      <c r="D24" s="771" t="s">
        <v>118</v>
      </c>
      <c r="E24" s="722"/>
      <c r="F24" s="901"/>
      <c r="G24" s="899"/>
      <c r="H24" s="899">
        <v>2</v>
      </c>
      <c r="I24" s="899"/>
      <c r="J24" s="839">
        <v>1</v>
      </c>
      <c r="K24" s="725" t="s">
        <v>20</v>
      </c>
      <c r="L24" s="724">
        <v>2</v>
      </c>
      <c r="M24" s="900"/>
      <c r="N24" s="899"/>
      <c r="O24" s="899"/>
      <c r="P24" s="899"/>
      <c r="Q24" s="899"/>
      <c r="R24" s="725"/>
      <c r="S24" s="724"/>
      <c r="T24" s="673">
        <f t="shared" si="0"/>
        <v>1.4285714285714286</v>
      </c>
      <c r="U24" s="671">
        <f t="shared" si="1"/>
        <v>0</v>
      </c>
    </row>
    <row r="25" spans="1:21" ht="24">
      <c r="A25" s="1850"/>
      <c r="B25" s="903">
        <v>8</v>
      </c>
      <c r="C25" s="697" t="s">
        <v>58</v>
      </c>
      <c r="D25" s="771" t="s">
        <v>119</v>
      </c>
      <c r="E25" s="722"/>
      <c r="F25" s="901"/>
      <c r="G25" s="899"/>
      <c r="H25" s="899"/>
      <c r="I25" s="899"/>
      <c r="J25" s="839"/>
      <c r="K25" s="693"/>
      <c r="L25" s="692"/>
      <c r="M25" s="900">
        <v>2</v>
      </c>
      <c r="N25" s="899"/>
      <c r="O25" s="899">
        <v>1</v>
      </c>
      <c r="P25" s="899"/>
      <c r="Q25" s="839">
        <v>4</v>
      </c>
      <c r="R25" s="725" t="s">
        <v>15</v>
      </c>
      <c r="S25" s="724">
        <v>4</v>
      </c>
      <c r="T25" s="673">
        <f t="shared" si="0"/>
        <v>0</v>
      </c>
      <c r="U25" s="671">
        <f t="shared" si="1"/>
        <v>3.857142857142857</v>
      </c>
    </row>
    <row r="26" spans="1:21" ht="36">
      <c r="A26" s="1850"/>
      <c r="B26" s="903">
        <v>9</v>
      </c>
      <c r="C26" s="697" t="s">
        <v>185</v>
      </c>
      <c r="D26" s="771" t="s">
        <v>610</v>
      </c>
      <c r="E26" s="906"/>
      <c r="F26" s="901"/>
      <c r="G26" s="899"/>
      <c r="H26" s="899"/>
      <c r="I26" s="899"/>
      <c r="J26" s="839"/>
      <c r="K26" s="693"/>
      <c r="L26" s="692"/>
      <c r="M26" s="900">
        <v>3</v>
      </c>
      <c r="N26" s="899"/>
      <c r="O26" s="899">
        <v>3</v>
      </c>
      <c r="P26" s="899"/>
      <c r="Q26" s="839">
        <v>3</v>
      </c>
      <c r="R26" s="725" t="s">
        <v>15</v>
      </c>
      <c r="S26" s="724">
        <v>5</v>
      </c>
      <c r="T26" s="673">
        <f t="shared" si="0"/>
        <v>0</v>
      </c>
      <c r="U26" s="671">
        <f t="shared" si="1"/>
        <v>2.5714285714285716</v>
      </c>
    </row>
    <row r="27" spans="1:21" ht="36">
      <c r="A27" s="1850"/>
      <c r="B27" s="903">
        <v>10</v>
      </c>
      <c r="C27" s="697" t="s">
        <v>505</v>
      </c>
      <c r="D27" s="771" t="s">
        <v>611</v>
      </c>
      <c r="E27" s="906"/>
      <c r="F27" s="901"/>
      <c r="G27" s="899"/>
      <c r="H27" s="899"/>
      <c r="I27" s="899"/>
      <c r="J27" s="839"/>
      <c r="K27" s="693"/>
      <c r="L27" s="692"/>
      <c r="M27" s="900">
        <v>3</v>
      </c>
      <c r="N27" s="899"/>
      <c r="O27" s="899">
        <v>2</v>
      </c>
      <c r="P27" s="899"/>
      <c r="Q27" s="839">
        <v>4</v>
      </c>
      <c r="R27" s="725" t="s">
        <v>15</v>
      </c>
      <c r="S27" s="724">
        <v>5</v>
      </c>
      <c r="T27" s="673">
        <f t="shared" si="0"/>
        <v>0</v>
      </c>
      <c r="U27" s="671">
        <f t="shared" si="1"/>
        <v>3.5714285714285716</v>
      </c>
    </row>
    <row r="28" spans="1:21" ht="15">
      <c r="A28" s="1850"/>
      <c r="B28" s="903">
        <v>11</v>
      </c>
      <c r="C28" s="697" t="s">
        <v>504</v>
      </c>
      <c r="D28" s="771" t="s">
        <v>612</v>
      </c>
      <c r="E28" s="906"/>
      <c r="F28" s="901"/>
      <c r="G28" s="899"/>
      <c r="H28" s="899"/>
      <c r="I28" s="899"/>
      <c r="J28" s="839"/>
      <c r="K28" s="693"/>
      <c r="L28" s="692"/>
      <c r="M28" s="900">
        <v>3</v>
      </c>
      <c r="N28" s="899"/>
      <c r="O28" s="899">
        <v>2</v>
      </c>
      <c r="P28" s="899">
        <v>2</v>
      </c>
      <c r="Q28" s="839">
        <v>3</v>
      </c>
      <c r="R28" s="725" t="s">
        <v>15</v>
      </c>
      <c r="S28" s="724">
        <v>6</v>
      </c>
      <c r="T28" s="673">
        <f t="shared" si="0"/>
        <v>0</v>
      </c>
      <c r="U28" s="671">
        <f t="shared" si="1"/>
        <v>3.2857142857142856</v>
      </c>
    </row>
    <row r="29" spans="1:21" ht="16.5">
      <c r="A29" s="1850"/>
      <c r="B29" s="903">
        <v>12</v>
      </c>
      <c r="C29" s="697" t="s">
        <v>61</v>
      </c>
      <c r="D29" s="771" t="s">
        <v>145</v>
      </c>
      <c r="E29" s="906"/>
      <c r="F29" s="901"/>
      <c r="G29" s="899"/>
      <c r="H29" s="899"/>
      <c r="I29" s="899"/>
      <c r="J29" s="839"/>
      <c r="K29" s="693"/>
      <c r="L29" s="692"/>
      <c r="M29" s="900"/>
      <c r="N29" s="899"/>
      <c r="O29" s="899">
        <v>2</v>
      </c>
      <c r="P29" s="899"/>
      <c r="Q29" s="839">
        <v>1</v>
      </c>
      <c r="R29" s="725" t="s">
        <v>20</v>
      </c>
      <c r="S29" s="724">
        <v>2</v>
      </c>
      <c r="T29" s="673">
        <f t="shared" si="0"/>
        <v>0</v>
      </c>
      <c r="U29" s="671">
        <f t="shared" si="1"/>
        <v>1.4285714285714286</v>
      </c>
    </row>
    <row r="30" spans="1:21" ht="15.75" thickBot="1">
      <c r="A30" s="1851"/>
      <c r="B30" s="898">
        <v>13</v>
      </c>
      <c r="C30" s="714" t="s">
        <v>847</v>
      </c>
      <c r="D30" s="872" t="s">
        <v>146</v>
      </c>
      <c r="E30" s="905"/>
      <c r="F30" s="845"/>
      <c r="G30" s="843"/>
      <c r="H30" s="843"/>
      <c r="I30" s="843"/>
      <c r="J30" s="669"/>
      <c r="K30" s="712"/>
      <c r="L30" s="711"/>
      <c r="M30" s="844"/>
      <c r="N30" s="843"/>
      <c r="O30" s="843"/>
      <c r="P30" s="843"/>
      <c r="Q30" s="669"/>
      <c r="R30" s="896" t="s">
        <v>24</v>
      </c>
      <c r="S30" s="904">
        <v>5</v>
      </c>
      <c r="T30" s="673">
        <f t="shared" si="0"/>
        <v>0</v>
      </c>
      <c r="U30" s="671">
        <f t="shared" si="1"/>
        <v>8.571428571428571</v>
      </c>
    </row>
    <row r="31" spans="1:21" ht="16.5">
      <c r="A31" s="1849" t="s">
        <v>51</v>
      </c>
      <c r="B31" s="1855">
        <v>14</v>
      </c>
      <c r="C31" s="16" t="s">
        <v>719</v>
      </c>
      <c r="D31" s="780" t="s">
        <v>395</v>
      </c>
      <c r="E31" s="1864"/>
      <c r="F31" s="1858">
        <v>2</v>
      </c>
      <c r="G31" s="1856"/>
      <c r="H31" s="1856">
        <v>1</v>
      </c>
      <c r="I31" s="1835"/>
      <c r="J31" s="1841">
        <v>2</v>
      </c>
      <c r="K31" s="1831" t="s">
        <v>9</v>
      </c>
      <c r="L31" s="1826">
        <v>3</v>
      </c>
      <c r="M31" s="1863"/>
      <c r="N31" s="1835"/>
      <c r="O31" s="1835"/>
      <c r="P31" s="1835"/>
      <c r="Q31" s="1841"/>
      <c r="R31" s="1831"/>
      <c r="S31" s="1826"/>
      <c r="T31" s="673">
        <f t="shared" si="0"/>
        <v>2.142857142857143</v>
      </c>
      <c r="U31" s="671">
        <f t="shared" si="1"/>
        <v>0</v>
      </c>
    </row>
    <row r="32" spans="1:21" ht="15">
      <c r="A32" s="1850"/>
      <c r="B32" s="1852"/>
      <c r="C32" s="697" t="s">
        <v>398</v>
      </c>
      <c r="D32" s="771" t="s">
        <v>503</v>
      </c>
      <c r="E32" s="1923"/>
      <c r="F32" s="1859"/>
      <c r="G32" s="1857"/>
      <c r="H32" s="1857"/>
      <c r="I32" s="1828"/>
      <c r="J32" s="1820"/>
      <c r="K32" s="1832"/>
      <c r="L32" s="1827"/>
      <c r="M32" s="1860"/>
      <c r="N32" s="1828"/>
      <c r="O32" s="1828"/>
      <c r="P32" s="1828"/>
      <c r="Q32" s="1820"/>
      <c r="R32" s="1832"/>
      <c r="S32" s="1827"/>
      <c r="T32" s="673">
        <f t="shared" si="0"/>
        <v>0</v>
      </c>
      <c r="U32" s="671">
        <f t="shared" si="1"/>
        <v>0</v>
      </c>
    </row>
    <row r="33" spans="1:21" ht="16.5">
      <c r="A33" s="1850"/>
      <c r="B33" s="1852">
        <v>15</v>
      </c>
      <c r="C33" s="697" t="s">
        <v>70</v>
      </c>
      <c r="D33" s="771" t="s">
        <v>147</v>
      </c>
      <c r="E33" s="902"/>
      <c r="F33" s="901"/>
      <c r="G33" s="899"/>
      <c r="H33" s="899"/>
      <c r="I33" s="899"/>
      <c r="J33" s="839"/>
      <c r="K33" s="693"/>
      <c r="L33" s="692"/>
      <c r="M33" s="1860">
        <v>2</v>
      </c>
      <c r="N33" s="1828"/>
      <c r="O33" s="1828">
        <v>1</v>
      </c>
      <c r="P33" s="1828"/>
      <c r="Q33" s="1820">
        <v>2</v>
      </c>
      <c r="R33" s="1832" t="s">
        <v>9</v>
      </c>
      <c r="S33" s="1823">
        <v>3</v>
      </c>
      <c r="T33" s="673">
        <f t="shared" si="0"/>
        <v>0</v>
      </c>
      <c r="U33" s="671">
        <f t="shared" si="1"/>
        <v>2.142857142857143</v>
      </c>
    </row>
    <row r="34" spans="1:21" ht="36.75" thickBot="1">
      <c r="A34" s="1850"/>
      <c r="B34" s="1854"/>
      <c r="C34" s="714" t="s">
        <v>186</v>
      </c>
      <c r="D34" s="872" t="s">
        <v>148</v>
      </c>
      <c r="E34" s="897"/>
      <c r="F34" s="845"/>
      <c r="G34" s="843"/>
      <c r="H34" s="843"/>
      <c r="I34" s="843"/>
      <c r="J34" s="669"/>
      <c r="K34" s="712"/>
      <c r="L34" s="711"/>
      <c r="M34" s="1862"/>
      <c r="N34" s="1830"/>
      <c r="O34" s="1830"/>
      <c r="P34" s="1830"/>
      <c r="Q34" s="1822"/>
      <c r="R34" s="1834"/>
      <c r="S34" s="1825"/>
      <c r="T34" s="673">
        <f t="shared" si="0"/>
        <v>0</v>
      </c>
      <c r="U34" s="671">
        <f t="shared" si="1"/>
        <v>0</v>
      </c>
    </row>
    <row r="35" spans="1:21" ht="15.75" customHeight="1">
      <c r="A35" s="1743" t="s">
        <v>25</v>
      </c>
      <c r="B35" s="4">
        <v>16</v>
      </c>
      <c r="C35" s="16" t="s">
        <v>502</v>
      </c>
      <c r="D35" s="72" t="s">
        <v>120</v>
      </c>
      <c r="E35" s="1067"/>
      <c r="F35" s="53"/>
      <c r="G35" s="40"/>
      <c r="H35" s="40"/>
      <c r="I35" s="40"/>
      <c r="J35" s="91"/>
      <c r="K35" s="44"/>
      <c r="L35" s="54"/>
      <c r="M35" s="47">
        <v>2</v>
      </c>
      <c r="N35" s="40">
        <v>1</v>
      </c>
      <c r="O35" s="40"/>
      <c r="P35" s="40"/>
      <c r="Q35" s="94">
        <v>1</v>
      </c>
      <c r="R35" s="40" t="s">
        <v>9</v>
      </c>
      <c r="S35" s="61">
        <v>2</v>
      </c>
      <c r="T35" s="138">
        <f t="shared" si="0"/>
        <v>0</v>
      </c>
      <c r="U35">
        <f t="shared" si="1"/>
        <v>0.42857142857142855</v>
      </c>
    </row>
    <row r="36" spans="1:20" ht="15.75" customHeight="1">
      <c r="A36" s="1744"/>
      <c r="B36" s="1462">
        <v>17</v>
      </c>
      <c r="C36" s="17" t="s">
        <v>64</v>
      </c>
      <c r="D36" s="73" t="s">
        <v>402</v>
      </c>
      <c r="E36" s="1068"/>
      <c r="F36" s="51"/>
      <c r="G36" s="38"/>
      <c r="H36" s="38">
        <v>2</v>
      </c>
      <c r="I36" s="38"/>
      <c r="J36" s="92">
        <v>1</v>
      </c>
      <c r="K36" s="38" t="s">
        <v>9</v>
      </c>
      <c r="L36" s="1463">
        <v>2</v>
      </c>
      <c r="M36" s="45"/>
      <c r="N36" s="38"/>
      <c r="O36" s="38"/>
      <c r="P36" s="38"/>
      <c r="Q36" s="92"/>
      <c r="R36" s="38"/>
      <c r="S36" s="1463"/>
      <c r="T36" s="138"/>
    </row>
    <row r="37" spans="1:20" ht="15.75" customHeight="1">
      <c r="A37" s="1744"/>
      <c r="B37" s="5">
        <v>18</v>
      </c>
      <c r="C37" s="17" t="s">
        <v>953</v>
      </c>
      <c r="D37" s="73" t="s">
        <v>151</v>
      </c>
      <c r="E37" s="1068"/>
      <c r="F37" s="51">
        <v>1</v>
      </c>
      <c r="G37" s="38">
        <v>1</v>
      </c>
      <c r="H37" s="38"/>
      <c r="I37" s="38"/>
      <c r="J37" s="92"/>
      <c r="K37" s="1464" t="s">
        <v>9</v>
      </c>
      <c r="L37" s="1465">
        <v>2</v>
      </c>
      <c r="M37" s="45"/>
      <c r="N37" s="38"/>
      <c r="O37" s="38"/>
      <c r="P37" s="38"/>
      <c r="Q37" s="1466"/>
      <c r="R37" s="38"/>
      <c r="S37" s="1463"/>
      <c r="T37" s="138"/>
    </row>
    <row r="38" spans="1:20" ht="15.75" customHeight="1">
      <c r="A38" s="1744"/>
      <c r="B38" s="611">
        <v>19</v>
      </c>
      <c r="C38" s="610" t="s">
        <v>956</v>
      </c>
      <c r="D38" s="73" t="s">
        <v>954</v>
      </c>
      <c r="E38" s="959"/>
      <c r="F38" s="604"/>
      <c r="G38" s="602"/>
      <c r="H38" s="602"/>
      <c r="I38" s="602"/>
      <c r="J38" s="1461"/>
      <c r="K38" s="606"/>
      <c r="L38" s="960"/>
      <c r="M38" s="961">
        <v>1</v>
      </c>
      <c r="N38" s="602">
        <v>1</v>
      </c>
      <c r="O38" s="602"/>
      <c r="P38" s="602"/>
      <c r="Q38" s="962"/>
      <c r="R38" s="602" t="s">
        <v>9</v>
      </c>
      <c r="S38" s="963">
        <v>3</v>
      </c>
      <c r="T38" s="138"/>
    </row>
    <row r="39" spans="1:20" ht="48">
      <c r="A39" s="1744"/>
      <c r="B39" s="1462">
        <v>20</v>
      </c>
      <c r="C39" s="17" t="s">
        <v>960</v>
      </c>
      <c r="D39" s="73" t="s">
        <v>955</v>
      </c>
      <c r="E39" s="1068"/>
      <c r="F39" s="51"/>
      <c r="G39" s="38"/>
      <c r="H39" s="38"/>
      <c r="I39" s="38">
        <v>3</v>
      </c>
      <c r="J39" s="92"/>
      <c r="K39" s="38" t="s">
        <v>9</v>
      </c>
      <c r="L39" s="1463">
        <v>3</v>
      </c>
      <c r="M39" s="45"/>
      <c r="N39" s="38"/>
      <c r="O39" s="38"/>
      <c r="P39" s="38">
        <v>3</v>
      </c>
      <c r="Q39" s="92"/>
      <c r="R39" s="38" t="s">
        <v>9</v>
      </c>
      <c r="S39" s="1463">
        <v>2</v>
      </c>
      <c r="T39" s="138"/>
    </row>
    <row r="40" spans="1:21" ht="36.75" thickBot="1">
      <c r="A40" s="1805"/>
      <c r="B40" s="1467">
        <v>21</v>
      </c>
      <c r="C40" s="613" t="s">
        <v>961</v>
      </c>
      <c r="D40" s="950" t="s">
        <v>957</v>
      </c>
      <c r="E40" s="1362"/>
      <c r="F40" s="1361"/>
      <c r="G40" s="1360"/>
      <c r="H40" s="1360"/>
      <c r="I40" s="1360"/>
      <c r="J40" s="1456"/>
      <c r="K40" s="1360"/>
      <c r="L40" s="1364"/>
      <c r="M40" s="1365"/>
      <c r="N40" s="1360"/>
      <c r="O40" s="1360"/>
      <c r="P40" s="1360"/>
      <c r="Q40" s="1456"/>
      <c r="R40" s="1360" t="s">
        <v>15</v>
      </c>
      <c r="S40" s="1364">
        <v>5</v>
      </c>
      <c r="T40" s="138">
        <f t="shared" si="0"/>
        <v>0</v>
      </c>
      <c r="U40">
        <f t="shared" si="1"/>
        <v>8.571428571428571</v>
      </c>
    </row>
    <row r="41" spans="1:21" ht="15" customHeight="1">
      <c r="A41" s="1806"/>
      <c r="B41" s="1807"/>
      <c r="C41" s="1809" t="s">
        <v>38</v>
      </c>
      <c r="D41" s="1810"/>
      <c r="E41" s="1811"/>
      <c r="F41" s="30">
        <f>SUM(F18:F34)</f>
        <v>13</v>
      </c>
      <c r="G41" s="31">
        <f>SUM(G18:G34)</f>
        <v>0</v>
      </c>
      <c r="H41" s="31">
        <f>SUM(H18:H34)</f>
        <v>11</v>
      </c>
      <c r="I41" s="31">
        <f>SUM(I18:I34)</f>
        <v>2</v>
      </c>
      <c r="J41" s="77">
        <f>SUM(J18:J34)</f>
        <v>24</v>
      </c>
      <c r="K41" s="62" t="s">
        <v>26</v>
      </c>
      <c r="L41" s="1814">
        <f aca="true" t="shared" si="2" ref="L41:Q41">SUM(L18:L34)</f>
        <v>30</v>
      </c>
      <c r="M41" s="49">
        <f t="shared" si="2"/>
        <v>13</v>
      </c>
      <c r="N41" s="31">
        <f t="shared" si="2"/>
        <v>0</v>
      </c>
      <c r="O41" s="31">
        <f t="shared" si="2"/>
        <v>11</v>
      </c>
      <c r="P41" s="31">
        <f t="shared" si="2"/>
        <v>2</v>
      </c>
      <c r="Q41" s="77">
        <f t="shared" si="2"/>
        <v>17</v>
      </c>
      <c r="R41" s="63" t="s">
        <v>26</v>
      </c>
      <c r="S41" s="1817">
        <f>SUM(S18:S34)</f>
        <v>30</v>
      </c>
      <c r="T41" s="138">
        <f t="shared" si="0"/>
        <v>25.428571428571427</v>
      </c>
      <c r="U41">
        <f t="shared" si="1"/>
        <v>25.428571428571427</v>
      </c>
    </row>
    <row r="42" spans="1:21" ht="11.25" customHeight="1">
      <c r="A42" s="1681"/>
      <c r="B42" s="1808"/>
      <c r="C42" s="1684"/>
      <c r="D42" s="1685"/>
      <c r="E42" s="1812"/>
      <c r="F42" s="1717">
        <f>F41+G41+H41+I41</f>
        <v>26</v>
      </c>
      <c r="G42" s="1718"/>
      <c r="H42" s="1718"/>
      <c r="I42" s="1718"/>
      <c r="J42" s="1719"/>
      <c r="K42" s="290" t="s">
        <v>69</v>
      </c>
      <c r="L42" s="1815"/>
      <c r="M42" s="1717">
        <f>M41+N41+O41+P41</f>
        <v>26</v>
      </c>
      <c r="N42" s="1718"/>
      <c r="O42" s="1718"/>
      <c r="P42" s="1718"/>
      <c r="Q42" s="1719"/>
      <c r="R42" s="63" t="s">
        <v>69</v>
      </c>
      <c r="S42" s="1818"/>
      <c r="T42" s="138">
        <f t="shared" si="0"/>
        <v>-26</v>
      </c>
      <c r="U42">
        <f t="shared" si="1"/>
        <v>-26</v>
      </c>
    </row>
    <row r="43" spans="1:19" ht="13.5" thickBot="1">
      <c r="A43" s="1681"/>
      <c r="B43" s="1808"/>
      <c r="C43" s="1687"/>
      <c r="D43" s="1688"/>
      <c r="E43" s="1813"/>
      <c r="F43" s="1720"/>
      <c r="G43" s="1721"/>
      <c r="H43" s="1721"/>
      <c r="I43" s="1721"/>
      <c r="J43" s="1722"/>
      <c r="K43" s="64" t="s">
        <v>27</v>
      </c>
      <c r="L43" s="1816"/>
      <c r="M43" s="1720"/>
      <c r="N43" s="1721"/>
      <c r="O43" s="1721"/>
      <c r="P43" s="1721"/>
      <c r="Q43" s="1722"/>
      <c r="R43" s="65" t="s">
        <v>65</v>
      </c>
      <c r="S43" s="1819"/>
    </row>
    <row r="44" spans="1:19" ht="15.75" customHeight="1">
      <c r="A44" s="1742" t="s">
        <v>401</v>
      </c>
      <c r="B44" s="1742"/>
      <c r="C44" s="1742"/>
      <c r="D44" s="1742"/>
      <c r="E44" s="1742"/>
      <c r="F44" s="1742"/>
      <c r="G44" s="1742"/>
      <c r="H44" s="1742"/>
      <c r="I44" s="1742"/>
      <c r="J44" s="1742"/>
      <c r="K44" s="1742"/>
      <c r="L44" s="1742"/>
      <c r="M44" s="1742"/>
      <c r="N44" s="1742"/>
      <c r="O44" s="1742"/>
      <c r="P44" s="1742"/>
      <c r="Q44" s="1742"/>
      <c r="R44" s="1742"/>
      <c r="S44" s="1742"/>
    </row>
    <row r="45" spans="1:19" ht="8.25" customHeight="1">
      <c r="A45" s="1042"/>
      <c r="B45" s="1042"/>
      <c r="C45" s="1042"/>
      <c r="D45" s="1042"/>
      <c r="E45" s="1042"/>
      <c r="F45" s="1042"/>
      <c r="G45" s="1042"/>
      <c r="H45" s="1042"/>
      <c r="I45" s="1042"/>
      <c r="J45" s="1042"/>
      <c r="K45" s="1042"/>
      <c r="L45" s="1042"/>
      <c r="M45" s="1042"/>
      <c r="N45" s="1042"/>
      <c r="O45" s="1042"/>
      <c r="P45" s="1042"/>
      <c r="Q45" s="1042"/>
      <c r="R45" s="1042"/>
      <c r="S45" s="1042"/>
    </row>
    <row r="46" spans="3:14" ht="12.75">
      <c r="C46" s="3" t="s">
        <v>34</v>
      </c>
      <c r="D46" s="3"/>
      <c r="E46" s="1"/>
      <c r="F46" s="1"/>
      <c r="G46" s="1"/>
      <c r="H46" s="1"/>
      <c r="I46" s="1"/>
      <c r="J46" s="1"/>
      <c r="K46" s="1"/>
      <c r="L46" s="1"/>
      <c r="M46" s="1"/>
      <c r="N46" s="3" t="s">
        <v>35</v>
      </c>
    </row>
    <row r="47" spans="3:14" ht="12.75">
      <c r="C47" s="2" t="s">
        <v>37</v>
      </c>
      <c r="D47" s="2"/>
      <c r="N47" s="2" t="s">
        <v>36</v>
      </c>
    </row>
    <row r="48" ht="12.75">
      <c r="G48" s="672"/>
    </row>
  </sheetData>
  <sheetProtection/>
  <mergeCells count="48">
    <mergeCell ref="R15:R17"/>
    <mergeCell ref="B33:B34"/>
    <mergeCell ref="I31:I32"/>
    <mergeCell ref="K31:K32"/>
    <mergeCell ref="E12:E17"/>
    <mergeCell ref="F12:L14"/>
    <mergeCell ref="M12:S14"/>
    <mergeCell ref="F15:J16"/>
    <mergeCell ref="K15:K17"/>
    <mergeCell ref="G31:G32"/>
    <mergeCell ref="N31:N32"/>
    <mergeCell ref="A12:A17"/>
    <mergeCell ref="B12:B17"/>
    <mergeCell ref="C12:C17"/>
    <mergeCell ref="D12:D17"/>
    <mergeCell ref="A18:A30"/>
    <mergeCell ref="A31:A34"/>
    <mergeCell ref="F31:F32"/>
    <mergeCell ref="M15:Q16"/>
    <mergeCell ref="S33:S34"/>
    <mergeCell ref="S31:S32"/>
    <mergeCell ref="N33:N34"/>
    <mergeCell ref="R31:R32"/>
    <mergeCell ref="L31:L32"/>
    <mergeCell ref="Q31:Q32"/>
    <mergeCell ref="R33:R34"/>
    <mergeCell ref="P31:P32"/>
    <mergeCell ref="M31:M32"/>
    <mergeCell ref="F42:J43"/>
    <mergeCell ref="H31:H32"/>
    <mergeCell ref="O31:O32"/>
    <mergeCell ref="S15:S17"/>
    <mergeCell ref="B31:B32"/>
    <mergeCell ref="O33:O34"/>
    <mergeCell ref="P33:P34"/>
    <mergeCell ref="Q33:Q34"/>
    <mergeCell ref="E31:E32"/>
    <mergeCell ref="L15:L17"/>
    <mergeCell ref="M42:Q43"/>
    <mergeCell ref="J31:J32"/>
    <mergeCell ref="M33:M34"/>
    <mergeCell ref="A44:S44"/>
    <mergeCell ref="A35:A40"/>
    <mergeCell ref="A41:A43"/>
    <mergeCell ref="B41:B43"/>
    <mergeCell ref="C41:E43"/>
    <mergeCell ref="L41:L43"/>
    <mergeCell ref="S41:S43"/>
  </mergeCells>
  <printOptions/>
  <pageMargins left="0.85" right="0" top="0" bottom="0.75" header="0.2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U57"/>
  <sheetViews>
    <sheetView zoomScale="89" zoomScaleNormal="89" zoomScalePageLayoutView="0" workbookViewId="0" topLeftCell="A1">
      <selection activeCell="A4" sqref="A4"/>
    </sheetView>
  </sheetViews>
  <sheetFormatPr defaultColWidth="9.140625" defaultRowHeight="12.75"/>
  <cols>
    <col min="1" max="1" width="3.421875" style="0" customWidth="1"/>
    <col min="2" max="2" width="3.140625" style="0" customWidth="1"/>
    <col min="3" max="3" width="28.28125" style="0" customWidth="1"/>
    <col min="4" max="4" width="11.28125" style="0" customWidth="1"/>
    <col min="5" max="5" width="5.28125" style="0" customWidth="1"/>
    <col min="6" max="9" width="3.140625" style="0" customWidth="1"/>
    <col min="10" max="10" width="2.8515625" style="0" customWidth="1"/>
    <col min="11" max="12" width="3.421875" style="0" customWidth="1"/>
    <col min="13" max="16" width="3.140625" style="0" customWidth="1"/>
    <col min="17" max="17" width="3.00390625" style="0" customWidth="1"/>
    <col min="18" max="18" width="4.00390625" style="0" customWidth="1"/>
    <col min="19" max="19" width="2.8515625" style="0" customWidth="1"/>
    <col min="20" max="21" width="9.140625" style="0" hidden="1" customWidth="1"/>
  </cols>
  <sheetData>
    <row r="1" spans="1:18" ht="17.25" customHeight="1">
      <c r="A1" s="10" t="s">
        <v>1</v>
      </c>
      <c r="B1" s="9"/>
      <c r="D1" s="2"/>
      <c r="K1" s="671" t="s">
        <v>967</v>
      </c>
      <c r="L1" s="671"/>
      <c r="M1" s="671"/>
      <c r="N1" s="671"/>
      <c r="O1" s="671"/>
      <c r="P1" s="671"/>
      <c r="Q1" s="671"/>
      <c r="R1" s="671"/>
    </row>
    <row r="2" spans="1:18" ht="15" customHeight="1">
      <c r="A2" s="11" t="s">
        <v>0</v>
      </c>
      <c r="B2" s="9"/>
      <c r="D2" s="2"/>
      <c r="K2" s="671"/>
      <c r="L2" s="671"/>
      <c r="M2" s="671"/>
      <c r="N2" s="671"/>
      <c r="O2" s="671"/>
      <c r="P2" s="671"/>
      <c r="Q2" s="671"/>
      <c r="R2" s="671"/>
    </row>
    <row r="3" spans="1:18" ht="15" customHeight="1">
      <c r="A3" s="9" t="s">
        <v>71</v>
      </c>
      <c r="B3" s="9"/>
      <c r="D3" s="2"/>
      <c r="K3" s="671"/>
      <c r="L3" s="671"/>
      <c r="M3" s="671"/>
      <c r="N3" s="671" t="s">
        <v>968</v>
      </c>
      <c r="O3" s="671"/>
      <c r="P3" s="671"/>
      <c r="Q3" s="671"/>
      <c r="R3" s="671"/>
    </row>
    <row r="4" spans="1:18" ht="15" customHeight="1">
      <c r="A4" s="9" t="s">
        <v>823</v>
      </c>
      <c r="B4" s="9"/>
      <c r="D4" s="2"/>
      <c r="K4" s="671" t="s">
        <v>970</v>
      </c>
      <c r="L4" s="671"/>
      <c r="M4" s="671"/>
      <c r="N4" s="671"/>
      <c r="O4" s="671"/>
      <c r="P4" s="671"/>
      <c r="Q4" s="671"/>
      <c r="R4" s="671"/>
    </row>
    <row r="5" spans="1:4" ht="15" customHeight="1">
      <c r="A5" s="9" t="s">
        <v>2</v>
      </c>
      <c r="B5" s="9"/>
      <c r="D5" s="2"/>
    </row>
    <row r="6" spans="1:4" ht="15" customHeight="1">
      <c r="A6" s="9" t="s">
        <v>3</v>
      </c>
      <c r="B6" s="9"/>
      <c r="D6" s="2"/>
    </row>
    <row r="7" spans="1:4" ht="15" customHeight="1">
      <c r="A7" s="1358" t="s">
        <v>717</v>
      </c>
      <c r="B7" s="9"/>
      <c r="D7" s="2"/>
    </row>
    <row r="8" spans="1:4" ht="12.75">
      <c r="A8" s="678" t="s">
        <v>942</v>
      </c>
      <c r="D8" s="2"/>
    </row>
    <row r="9" ht="12.75">
      <c r="D9" s="2"/>
    </row>
    <row r="10" ht="18">
      <c r="D10" s="32" t="s">
        <v>4</v>
      </c>
    </row>
    <row r="11" ht="12.75">
      <c r="D11" s="2"/>
    </row>
    <row r="12" spans="1:4" ht="13.5" thickBot="1">
      <c r="A12" s="1" t="s">
        <v>938</v>
      </c>
      <c r="D12" s="2"/>
    </row>
    <row r="13" spans="1:19" ht="8.25" customHeight="1">
      <c r="A13" s="1681"/>
      <c r="B13" s="1703" t="s">
        <v>33</v>
      </c>
      <c r="C13" s="1706" t="s">
        <v>5</v>
      </c>
      <c r="D13" s="1706" t="s">
        <v>30</v>
      </c>
      <c r="E13" s="1723" t="s">
        <v>39</v>
      </c>
      <c r="F13" s="1726" t="s">
        <v>6</v>
      </c>
      <c r="G13" s="1706"/>
      <c r="H13" s="1706"/>
      <c r="I13" s="1706"/>
      <c r="J13" s="1706"/>
      <c r="K13" s="1706"/>
      <c r="L13" s="1727"/>
      <c r="M13" s="1730" t="s">
        <v>7</v>
      </c>
      <c r="N13" s="1706"/>
      <c r="O13" s="1706"/>
      <c r="P13" s="1706"/>
      <c r="Q13" s="1706"/>
      <c r="R13" s="1706"/>
      <c r="S13" s="1727"/>
    </row>
    <row r="14" spans="1:19" ht="8.25" customHeight="1">
      <c r="A14" s="1681"/>
      <c r="B14" s="1704"/>
      <c r="C14" s="1707"/>
      <c r="D14" s="1709"/>
      <c r="E14" s="1724"/>
      <c r="F14" s="1728"/>
      <c r="G14" s="1709"/>
      <c r="H14" s="1709"/>
      <c r="I14" s="1709"/>
      <c r="J14" s="1709"/>
      <c r="K14" s="1709"/>
      <c r="L14" s="1729"/>
      <c r="M14" s="1731"/>
      <c r="N14" s="1709"/>
      <c r="O14" s="1709"/>
      <c r="P14" s="1709"/>
      <c r="Q14" s="1709"/>
      <c r="R14" s="1709"/>
      <c r="S14" s="1729"/>
    </row>
    <row r="15" spans="1:19" ht="8.25" customHeight="1">
      <c r="A15" s="1681"/>
      <c r="B15" s="1704"/>
      <c r="C15" s="1707"/>
      <c r="D15" s="1709"/>
      <c r="E15" s="1724"/>
      <c r="F15" s="1728"/>
      <c r="G15" s="1709"/>
      <c r="H15" s="1709"/>
      <c r="I15" s="1709"/>
      <c r="J15" s="1709"/>
      <c r="K15" s="1709"/>
      <c r="L15" s="1729"/>
      <c r="M15" s="1731"/>
      <c r="N15" s="1709"/>
      <c r="O15" s="1709"/>
      <c r="P15" s="1709"/>
      <c r="Q15" s="1709"/>
      <c r="R15" s="1709"/>
      <c r="S15" s="1729"/>
    </row>
    <row r="16" spans="1:19" ht="8.25" customHeight="1">
      <c r="A16" s="1681"/>
      <c r="B16" s="1704"/>
      <c r="C16" s="1707"/>
      <c r="D16" s="1709"/>
      <c r="E16" s="1724"/>
      <c r="F16" s="1732" t="s">
        <v>31</v>
      </c>
      <c r="G16" s="1698"/>
      <c r="H16" s="1698"/>
      <c r="I16" s="1698"/>
      <c r="J16" s="1698"/>
      <c r="K16" s="1736" t="s">
        <v>40</v>
      </c>
      <c r="L16" s="1739" t="s">
        <v>8</v>
      </c>
      <c r="M16" s="1697" t="s">
        <v>31</v>
      </c>
      <c r="N16" s="1698"/>
      <c r="O16" s="1698"/>
      <c r="P16" s="1698"/>
      <c r="Q16" s="1698"/>
      <c r="R16" s="1678" t="s">
        <v>40</v>
      </c>
      <c r="S16" s="1733" t="s">
        <v>8</v>
      </c>
    </row>
    <row r="17" spans="1:19" ht="8.25" customHeight="1">
      <c r="A17" s="1681"/>
      <c r="B17" s="1704"/>
      <c r="C17" s="1707"/>
      <c r="D17" s="1709"/>
      <c r="E17" s="1724"/>
      <c r="F17" s="1732"/>
      <c r="G17" s="1698"/>
      <c r="H17" s="1698"/>
      <c r="I17" s="1698"/>
      <c r="J17" s="1698"/>
      <c r="K17" s="1737"/>
      <c r="L17" s="1740"/>
      <c r="M17" s="1697"/>
      <c r="N17" s="1698"/>
      <c r="O17" s="1698"/>
      <c r="P17" s="1698"/>
      <c r="Q17" s="1698"/>
      <c r="R17" s="1679"/>
      <c r="S17" s="1734"/>
    </row>
    <row r="18" spans="1:19" ht="13.5" thickBot="1">
      <c r="A18" s="1681"/>
      <c r="B18" s="1705"/>
      <c r="C18" s="1708"/>
      <c r="D18" s="1710"/>
      <c r="E18" s="1725"/>
      <c r="F18" s="58" t="s">
        <v>9</v>
      </c>
      <c r="G18" s="42" t="s">
        <v>10</v>
      </c>
      <c r="H18" s="42" t="s">
        <v>11</v>
      </c>
      <c r="I18" s="42" t="s">
        <v>12</v>
      </c>
      <c r="J18" s="42" t="s">
        <v>32</v>
      </c>
      <c r="K18" s="1738"/>
      <c r="L18" s="1741"/>
      <c r="M18" s="48" t="s">
        <v>9</v>
      </c>
      <c r="N18" s="42" t="s">
        <v>10</v>
      </c>
      <c r="O18" s="42" t="s">
        <v>11</v>
      </c>
      <c r="P18" s="42" t="s">
        <v>12</v>
      </c>
      <c r="Q18" s="42" t="s">
        <v>32</v>
      </c>
      <c r="R18" s="1680"/>
      <c r="S18" s="1735"/>
    </row>
    <row r="19" spans="1:21" ht="13.5" customHeight="1">
      <c r="A19" s="1929" t="s">
        <v>13</v>
      </c>
      <c r="B19" s="4">
        <v>1</v>
      </c>
      <c r="C19" s="16" t="s">
        <v>53</v>
      </c>
      <c r="D19" s="72" t="s">
        <v>112</v>
      </c>
      <c r="E19" s="69"/>
      <c r="F19" s="53">
        <v>3</v>
      </c>
      <c r="G19" s="40"/>
      <c r="H19" s="40">
        <v>1</v>
      </c>
      <c r="I19" s="40">
        <v>2</v>
      </c>
      <c r="J19" s="91">
        <v>6</v>
      </c>
      <c r="K19" s="20" t="s">
        <v>15</v>
      </c>
      <c r="L19" s="21">
        <v>7</v>
      </c>
      <c r="M19" s="47"/>
      <c r="N19" s="40"/>
      <c r="O19" s="40"/>
      <c r="P19" s="40"/>
      <c r="Q19" s="83"/>
      <c r="R19" s="20"/>
      <c r="S19" s="21"/>
      <c r="T19" s="138">
        <f>((24*L19)-(F19+G19+H19+I19)*14)/14</f>
        <v>6</v>
      </c>
      <c r="U19">
        <f aca="true" t="shared" si="0" ref="U19:U46">(((24*S19)-(M19+N19+O19+P19)*14))/14</f>
        <v>0</v>
      </c>
    </row>
    <row r="20" spans="1:21" ht="26.25" customHeight="1">
      <c r="A20" s="1930"/>
      <c r="B20" s="5">
        <v>2</v>
      </c>
      <c r="C20" s="17" t="s">
        <v>54</v>
      </c>
      <c r="D20" s="73" t="s">
        <v>113</v>
      </c>
      <c r="E20" s="76"/>
      <c r="F20" s="51">
        <v>2</v>
      </c>
      <c r="G20" s="38"/>
      <c r="H20" s="38">
        <v>1</v>
      </c>
      <c r="I20" s="38"/>
      <c r="J20" s="92">
        <v>2</v>
      </c>
      <c r="K20" s="24" t="s">
        <v>15</v>
      </c>
      <c r="L20" s="25">
        <v>3</v>
      </c>
      <c r="M20" s="45"/>
      <c r="N20" s="38"/>
      <c r="O20" s="38"/>
      <c r="P20" s="38"/>
      <c r="Q20" s="70"/>
      <c r="R20" s="24"/>
      <c r="S20" s="25"/>
      <c r="T20" s="138">
        <f aca="true" t="shared" si="1" ref="T20:T31">((24*L20)-(F20+G20+H20+I20)*14)/14</f>
        <v>2.142857142857143</v>
      </c>
      <c r="U20">
        <f t="shared" si="0"/>
        <v>0</v>
      </c>
    </row>
    <row r="21" spans="1:21" ht="13.5" customHeight="1">
      <c r="A21" s="1930"/>
      <c r="B21" s="5">
        <v>3</v>
      </c>
      <c r="C21" s="17" t="s">
        <v>55</v>
      </c>
      <c r="D21" s="73" t="s">
        <v>114</v>
      </c>
      <c r="E21" s="76"/>
      <c r="F21" s="51">
        <v>2</v>
      </c>
      <c r="G21" s="38"/>
      <c r="H21" s="38">
        <v>1</v>
      </c>
      <c r="I21" s="38"/>
      <c r="J21" s="92">
        <v>4</v>
      </c>
      <c r="K21" s="24" t="s">
        <v>15</v>
      </c>
      <c r="L21" s="25">
        <v>4</v>
      </c>
      <c r="M21" s="45"/>
      <c r="N21" s="38"/>
      <c r="O21" s="38"/>
      <c r="P21" s="38"/>
      <c r="Q21" s="70"/>
      <c r="R21" s="24"/>
      <c r="S21" s="25"/>
      <c r="T21" s="138">
        <f t="shared" si="1"/>
        <v>3.857142857142857</v>
      </c>
      <c r="U21">
        <f t="shared" si="0"/>
        <v>0</v>
      </c>
    </row>
    <row r="22" spans="1:21" ht="26.25" customHeight="1">
      <c r="A22" s="1930"/>
      <c r="B22" s="5">
        <v>4</v>
      </c>
      <c r="C22" s="17" t="s">
        <v>661</v>
      </c>
      <c r="D22" s="73" t="s">
        <v>115</v>
      </c>
      <c r="E22" s="76"/>
      <c r="F22" s="51">
        <v>2</v>
      </c>
      <c r="G22" s="38"/>
      <c r="H22" s="38">
        <v>2</v>
      </c>
      <c r="I22" s="38"/>
      <c r="J22" s="92">
        <v>4</v>
      </c>
      <c r="K22" s="24" t="s">
        <v>15</v>
      </c>
      <c r="L22" s="25">
        <v>5</v>
      </c>
      <c r="M22" s="45"/>
      <c r="N22" s="38"/>
      <c r="O22" s="38"/>
      <c r="P22" s="38"/>
      <c r="Q22" s="70"/>
      <c r="R22" s="24"/>
      <c r="S22" s="25"/>
      <c r="T22" s="138">
        <f t="shared" si="1"/>
        <v>4.571428571428571</v>
      </c>
      <c r="U22">
        <f t="shared" si="0"/>
        <v>0</v>
      </c>
    </row>
    <row r="23" spans="1:21" ht="13.5" customHeight="1">
      <c r="A23" s="1930"/>
      <c r="B23" s="5">
        <v>5</v>
      </c>
      <c r="C23" s="17" t="s">
        <v>56</v>
      </c>
      <c r="D23" s="74" t="s">
        <v>116</v>
      </c>
      <c r="E23" s="89"/>
      <c r="F23" s="51">
        <v>2</v>
      </c>
      <c r="G23" s="38"/>
      <c r="H23" s="38">
        <v>1</v>
      </c>
      <c r="I23" s="38"/>
      <c r="J23" s="92">
        <v>4</v>
      </c>
      <c r="K23" s="24" t="s">
        <v>9</v>
      </c>
      <c r="L23" s="25">
        <v>4</v>
      </c>
      <c r="M23" s="45"/>
      <c r="N23" s="38"/>
      <c r="O23" s="38"/>
      <c r="P23" s="38"/>
      <c r="Q23" s="70"/>
      <c r="R23" s="24"/>
      <c r="S23" s="25"/>
      <c r="T23" s="138">
        <f t="shared" si="1"/>
        <v>3.857142857142857</v>
      </c>
      <c r="U23">
        <f t="shared" si="0"/>
        <v>0</v>
      </c>
    </row>
    <row r="24" spans="1:21" ht="13.5" customHeight="1">
      <c r="A24" s="1930"/>
      <c r="B24" s="5">
        <v>6</v>
      </c>
      <c r="C24" s="17" t="s">
        <v>252</v>
      </c>
      <c r="D24" s="73" t="s">
        <v>117</v>
      </c>
      <c r="E24" s="76"/>
      <c r="F24" s="51"/>
      <c r="G24" s="38"/>
      <c r="H24" s="38">
        <v>2</v>
      </c>
      <c r="I24" s="38"/>
      <c r="J24" s="70">
        <v>1</v>
      </c>
      <c r="K24" s="24" t="s">
        <v>9</v>
      </c>
      <c r="L24" s="25">
        <v>2</v>
      </c>
      <c r="M24" s="45"/>
      <c r="N24" s="38"/>
      <c r="O24" s="38"/>
      <c r="P24" s="38"/>
      <c r="Q24" s="70"/>
      <c r="R24" s="24"/>
      <c r="S24" s="25"/>
      <c r="T24" s="138">
        <f t="shared" si="1"/>
        <v>1.4285714285714286</v>
      </c>
      <c r="U24">
        <f t="shared" si="0"/>
        <v>0</v>
      </c>
    </row>
    <row r="25" spans="1:21" ht="13.5" customHeight="1">
      <c r="A25" s="1930"/>
      <c r="B25" s="5">
        <v>7</v>
      </c>
      <c r="C25" s="17" t="s">
        <v>57</v>
      </c>
      <c r="D25" s="73" t="s">
        <v>118</v>
      </c>
      <c r="E25" s="76"/>
      <c r="F25" s="51"/>
      <c r="G25" s="38"/>
      <c r="H25" s="38">
        <v>2</v>
      </c>
      <c r="I25" s="38"/>
      <c r="J25" s="92">
        <v>1</v>
      </c>
      <c r="K25" s="24" t="s">
        <v>20</v>
      </c>
      <c r="L25" s="25">
        <v>2</v>
      </c>
      <c r="M25" s="45"/>
      <c r="N25" s="38"/>
      <c r="O25" s="38"/>
      <c r="P25" s="38"/>
      <c r="Q25" s="70"/>
      <c r="R25" s="24"/>
      <c r="S25" s="25"/>
      <c r="T25" s="138">
        <f t="shared" si="1"/>
        <v>1.4285714285714286</v>
      </c>
      <c r="U25">
        <f t="shared" si="0"/>
        <v>0</v>
      </c>
    </row>
    <row r="26" spans="1:21" ht="13.5" customHeight="1">
      <c r="A26" s="1930"/>
      <c r="B26" s="5">
        <v>8</v>
      </c>
      <c r="C26" s="17" t="s">
        <v>58</v>
      </c>
      <c r="D26" s="73" t="s">
        <v>119</v>
      </c>
      <c r="E26" s="76"/>
      <c r="F26" s="51"/>
      <c r="G26" s="38"/>
      <c r="H26" s="38"/>
      <c r="I26" s="38"/>
      <c r="J26" s="92"/>
      <c r="K26" s="22"/>
      <c r="L26" s="23"/>
      <c r="M26" s="45">
        <v>2</v>
      </c>
      <c r="N26" s="38"/>
      <c r="O26" s="38">
        <v>1</v>
      </c>
      <c r="P26" s="38"/>
      <c r="Q26" s="92">
        <v>4</v>
      </c>
      <c r="R26" s="24" t="s">
        <v>15</v>
      </c>
      <c r="S26" s="25">
        <v>4</v>
      </c>
      <c r="T26" s="138">
        <f t="shared" si="1"/>
        <v>0</v>
      </c>
      <c r="U26">
        <f t="shared" si="0"/>
        <v>3.857142857142857</v>
      </c>
    </row>
    <row r="27" spans="1:21" ht="13.5" customHeight="1">
      <c r="A27" s="1930"/>
      <c r="B27" s="5">
        <v>9</v>
      </c>
      <c r="C27" s="17" t="s">
        <v>821</v>
      </c>
      <c r="D27" s="73" t="s">
        <v>613</v>
      </c>
      <c r="E27" s="76"/>
      <c r="F27" s="51"/>
      <c r="G27" s="38"/>
      <c r="H27" s="38"/>
      <c r="I27" s="38"/>
      <c r="J27" s="92"/>
      <c r="K27" s="22"/>
      <c r="L27" s="23"/>
      <c r="M27" s="45">
        <v>3</v>
      </c>
      <c r="N27" s="38"/>
      <c r="O27" s="38">
        <v>2</v>
      </c>
      <c r="P27" s="38"/>
      <c r="Q27" s="92">
        <v>4</v>
      </c>
      <c r="R27" s="24" t="s">
        <v>15</v>
      </c>
      <c r="S27" s="25">
        <v>5</v>
      </c>
      <c r="T27" s="138">
        <f t="shared" si="1"/>
        <v>0</v>
      </c>
      <c r="U27">
        <f t="shared" si="0"/>
        <v>3.5714285714285716</v>
      </c>
    </row>
    <row r="28" spans="1:21" ht="13.5" customHeight="1">
      <c r="A28" s="1930"/>
      <c r="B28" s="5">
        <v>10</v>
      </c>
      <c r="C28" s="17" t="s">
        <v>72</v>
      </c>
      <c r="D28" s="73" t="s">
        <v>614</v>
      </c>
      <c r="E28" s="76"/>
      <c r="F28" s="51"/>
      <c r="G28" s="38"/>
      <c r="H28" s="38"/>
      <c r="I28" s="38"/>
      <c r="J28" s="92"/>
      <c r="K28" s="22"/>
      <c r="L28" s="23"/>
      <c r="M28" s="45">
        <v>2</v>
      </c>
      <c r="N28" s="38"/>
      <c r="O28" s="38">
        <v>1</v>
      </c>
      <c r="P28" s="38"/>
      <c r="Q28" s="92">
        <v>2</v>
      </c>
      <c r="R28" s="24" t="s">
        <v>15</v>
      </c>
      <c r="S28" s="25">
        <v>3</v>
      </c>
      <c r="T28" s="138">
        <f t="shared" si="1"/>
        <v>0</v>
      </c>
      <c r="U28">
        <f t="shared" si="0"/>
        <v>2.142857142857143</v>
      </c>
    </row>
    <row r="29" spans="1:21" ht="13.5" customHeight="1">
      <c r="A29" s="1930"/>
      <c r="B29" s="5">
        <v>11</v>
      </c>
      <c r="C29" s="17" t="s">
        <v>73</v>
      </c>
      <c r="D29" s="73" t="s">
        <v>615</v>
      </c>
      <c r="E29" s="76"/>
      <c r="F29" s="51"/>
      <c r="G29" s="38"/>
      <c r="H29" s="38"/>
      <c r="I29" s="38"/>
      <c r="J29" s="92"/>
      <c r="K29" s="22"/>
      <c r="L29" s="23"/>
      <c r="M29" s="45">
        <v>2</v>
      </c>
      <c r="N29" s="38"/>
      <c r="O29" s="38">
        <v>1</v>
      </c>
      <c r="P29" s="38"/>
      <c r="Q29" s="92">
        <v>1</v>
      </c>
      <c r="R29" s="24" t="s">
        <v>9</v>
      </c>
      <c r="S29" s="25">
        <v>2</v>
      </c>
      <c r="T29" s="138">
        <f t="shared" si="1"/>
        <v>0</v>
      </c>
      <c r="U29">
        <f t="shared" si="0"/>
        <v>0.42857142857142855</v>
      </c>
    </row>
    <row r="30" spans="1:21" ht="13.5" customHeight="1">
      <c r="A30" s="1930"/>
      <c r="B30" s="5">
        <v>12</v>
      </c>
      <c r="C30" s="17" t="s">
        <v>397</v>
      </c>
      <c r="D30" s="73" t="s">
        <v>616</v>
      </c>
      <c r="E30" s="76"/>
      <c r="F30" s="51"/>
      <c r="G30" s="38"/>
      <c r="H30" s="38"/>
      <c r="I30" s="38"/>
      <c r="J30" s="92"/>
      <c r="K30" s="22"/>
      <c r="L30" s="23"/>
      <c r="M30" s="45">
        <v>2</v>
      </c>
      <c r="N30" s="38"/>
      <c r="O30" s="38">
        <v>2</v>
      </c>
      <c r="P30" s="38"/>
      <c r="Q30" s="92">
        <v>2</v>
      </c>
      <c r="R30" s="24" t="s">
        <v>15</v>
      </c>
      <c r="S30" s="25">
        <v>3</v>
      </c>
      <c r="T30" s="138">
        <f t="shared" si="1"/>
        <v>0</v>
      </c>
      <c r="U30">
        <f t="shared" si="0"/>
        <v>1.1428571428571428</v>
      </c>
    </row>
    <row r="31" spans="1:21" ht="13.5" customHeight="1">
      <c r="A31" s="1930"/>
      <c r="B31" s="5">
        <v>13</v>
      </c>
      <c r="C31" s="17" t="s">
        <v>61</v>
      </c>
      <c r="D31" s="73" t="s">
        <v>149</v>
      </c>
      <c r="E31" s="76"/>
      <c r="F31" s="51"/>
      <c r="G31" s="38"/>
      <c r="H31" s="38"/>
      <c r="I31" s="38"/>
      <c r="J31" s="92"/>
      <c r="K31" s="22"/>
      <c r="L31" s="23"/>
      <c r="M31" s="45"/>
      <c r="N31" s="38"/>
      <c r="O31" s="38">
        <v>2</v>
      </c>
      <c r="P31" s="38"/>
      <c r="Q31" s="92">
        <v>1</v>
      </c>
      <c r="R31" s="24" t="s">
        <v>20</v>
      </c>
      <c r="S31" s="25">
        <v>2</v>
      </c>
      <c r="T31" s="138">
        <f t="shared" si="1"/>
        <v>0</v>
      </c>
      <c r="U31">
        <f t="shared" si="0"/>
        <v>1.4285714285714286</v>
      </c>
    </row>
    <row r="32" spans="1:21" ht="13.5" customHeight="1" thickBot="1">
      <c r="A32" s="1931"/>
      <c r="B32" s="6">
        <v>14</v>
      </c>
      <c r="C32" s="18" t="s">
        <v>847</v>
      </c>
      <c r="D32" s="75" t="s">
        <v>150</v>
      </c>
      <c r="E32" s="90"/>
      <c r="F32" s="55"/>
      <c r="G32" s="41"/>
      <c r="H32" s="41"/>
      <c r="I32" s="41"/>
      <c r="J32" s="93"/>
      <c r="K32" s="26"/>
      <c r="L32" s="27"/>
      <c r="M32" s="59"/>
      <c r="N32" s="41"/>
      <c r="O32" s="41"/>
      <c r="P32" s="41"/>
      <c r="Q32" s="93"/>
      <c r="R32" s="28" t="s">
        <v>24</v>
      </c>
      <c r="S32" s="29">
        <v>5</v>
      </c>
      <c r="T32" s="138">
        <f>((24*L32)-(F32+G32+H32+I32)*14)/14</f>
        <v>0</v>
      </c>
      <c r="U32">
        <f t="shared" si="0"/>
        <v>8.571428571428571</v>
      </c>
    </row>
    <row r="33" spans="1:21" ht="13.5" customHeight="1">
      <c r="A33" s="1929" t="s">
        <v>51</v>
      </c>
      <c r="B33" s="1713">
        <v>15</v>
      </c>
      <c r="C33" s="16" t="s">
        <v>719</v>
      </c>
      <c r="D33" s="72" t="s">
        <v>396</v>
      </c>
      <c r="E33" s="1694"/>
      <c r="F33" s="1676">
        <v>2</v>
      </c>
      <c r="G33" s="1672"/>
      <c r="H33" s="1672">
        <v>1</v>
      </c>
      <c r="I33" s="1665"/>
      <c r="J33" s="1932">
        <v>2</v>
      </c>
      <c r="K33" s="1927" t="s">
        <v>9</v>
      </c>
      <c r="L33" s="1701">
        <v>3</v>
      </c>
      <c r="M33" s="1670"/>
      <c r="N33" s="1665"/>
      <c r="O33" s="1665"/>
      <c r="P33" s="1665"/>
      <c r="Q33" s="1699"/>
      <c r="R33" s="1674"/>
      <c r="S33" s="1701"/>
      <c r="T33" s="138">
        <f aca="true" t="shared" si="2" ref="T33:T46">((24*L33)-(F33+G33+H33+I33)*14)/14</f>
        <v>2.142857142857143</v>
      </c>
      <c r="U33">
        <f t="shared" si="0"/>
        <v>0</v>
      </c>
    </row>
    <row r="34" spans="1:21" ht="13.5" customHeight="1">
      <c r="A34" s="1930"/>
      <c r="B34" s="1874"/>
      <c r="C34" s="17" t="s">
        <v>398</v>
      </c>
      <c r="D34" s="95" t="s">
        <v>400</v>
      </c>
      <c r="E34" s="1695"/>
      <c r="F34" s="1677"/>
      <c r="G34" s="1673"/>
      <c r="H34" s="1673"/>
      <c r="I34" s="1666"/>
      <c r="J34" s="1933"/>
      <c r="K34" s="1928"/>
      <c r="L34" s="1702"/>
      <c r="M34" s="1926"/>
      <c r="N34" s="1871"/>
      <c r="O34" s="1871"/>
      <c r="P34" s="1871"/>
      <c r="Q34" s="1934"/>
      <c r="R34" s="1925"/>
      <c r="S34" s="1747"/>
      <c r="T34" s="138">
        <f t="shared" si="2"/>
        <v>0</v>
      </c>
      <c r="U34">
        <f t="shared" si="0"/>
        <v>0</v>
      </c>
    </row>
    <row r="35" spans="1:21" ht="13.5" customHeight="1">
      <c r="A35" s="1930"/>
      <c r="B35" s="1663">
        <v>16</v>
      </c>
      <c r="C35" s="17" t="s">
        <v>75</v>
      </c>
      <c r="D35" s="73" t="s">
        <v>617</v>
      </c>
      <c r="E35" s="1935"/>
      <c r="F35" s="51"/>
      <c r="G35" s="38"/>
      <c r="H35" s="38"/>
      <c r="I35" s="38"/>
      <c r="J35" s="92"/>
      <c r="K35" s="24"/>
      <c r="L35" s="25"/>
      <c r="M35" s="1938">
        <v>1</v>
      </c>
      <c r="N35" s="1666"/>
      <c r="O35" s="1666">
        <v>2</v>
      </c>
      <c r="P35" s="1666"/>
      <c r="Q35" s="1700">
        <v>2</v>
      </c>
      <c r="R35" s="1675" t="s">
        <v>9</v>
      </c>
      <c r="S35" s="1702">
        <v>3</v>
      </c>
      <c r="T35" s="138">
        <f t="shared" si="2"/>
        <v>0</v>
      </c>
      <c r="U35">
        <f t="shared" si="0"/>
        <v>2.142857142857143</v>
      </c>
    </row>
    <row r="36" spans="1:21" ht="13.5" customHeight="1">
      <c r="A36" s="1930"/>
      <c r="B36" s="1663"/>
      <c r="C36" s="17" t="s">
        <v>76</v>
      </c>
      <c r="D36" s="73" t="s">
        <v>618</v>
      </c>
      <c r="E36" s="1936"/>
      <c r="F36" s="51"/>
      <c r="G36" s="38"/>
      <c r="H36" s="38"/>
      <c r="I36" s="38"/>
      <c r="J36" s="92"/>
      <c r="K36" s="24"/>
      <c r="L36" s="25"/>
      <c r="M36" s="1938"/>
      <c r="N36" s="1666"/>
      <c r="O36" s="1666"/>
      <c r="P36" s="1666"/>
      <c r="Q36" s="1700"/>
      <c r="R36" s="1675"/>
      <c r="S36" s="1702"/>
      <c r="T36" s="138">
        <f t="shared" si="2"/>
        <v>0</v>
      </c>
      <c r="U36">
        <f t="shared" si="0"/>
        <v>0</v>
      </c>
    </row>
    <row r="37" spans="1:21" ht="13.5" customHeight="1">
      <c r="A37" s="1930"/>
      <c r="B37" s="1663">
        <v>17</v>
      </c>
      <c r="C37" s="17" t="s">
        <v>77</v>
      </c>
      <c r="D37" s="95" t="s">
        <v>619</v>
      </c>
      <c r="E37" s="1935"/>
      <c r="F37" s="51"/>
      <c r="G37" s="38"/>
      <c r="H37" s="38"/>
      <c r="I37" s="38"/>
      <c r="J37" s="92"/>
      <c r="K37" s="22"/>
      <c r="L37" s="23"/>
      <c r="M37" s="1671">
        <v>2</v>
      </c>
      <c r="N37" s="1666"/>
      <c r="O37" s="1666">
        <v>1</v>
      </c>
      <c r="P37" s="1666"/>
      <c r="Q37" s="1700">
        <v>1</v>
      </c>
      <c r="R37" s="1675" t="s">
        <v>9</v>
      </c>
      <c r="S37" s="1747">
        <v>3</v>
      </c>
      <c r="T37" s="138">
        <f t="shared" si="2"/>
        <v>0</v>
      </c>
      <c r="U37">
        <f t="shared" si="0"/>
        <v>2.142857142857143</v>
      </c>
    </row>
    <row r="38" spans="1:21" ht="13.5" customHeight="1" thickBot="1">
      <c r="A38" s="1930"/>
      <c r="B38" s="1664"/>
      <c r="C38" s="18" t="s">
        <v>881</v>
      </c>
      <c r="D38" s="75" t="s">
        <v>620</v>
      </c>
      <c r="E38" s="1937"/>
      <c r="F38" s="55"/>
      <c r="G38" s="41"/>
      <c r="H38" s="41"/>
      <c r="I38" s="41"/>
      <c r="J38" s="93"/>
      <c r="K38" s="26"/>
      <c r="L38" s="27"/>
      <c r="M38" s="1696"/>
      <c r="N38" s="1749"/>
      <c r="O38" s="1749"/>
      <c r="P38" s="1749"/>
      <c r="Q38" s="1746"/>
      <c r="R38" s="1924"/>
      <c r="S38" s="1748"/>
      <c r="T38" s="138">
        <f t="shared" si="2"/>
        <v>0</v>
      </c>
      <c r="U38">
        <f t="shared" si="0"/>
        <v>0</v>
      </c>
    </row>
    <row r="39" spans="1:21" ht="13.5" customHeight="1">
      <c r="A39" s="1743" t="s">
        <v>25</v>
      </c>
      <c r="B39" s="4">
        <v>18</v>
      </c>
      <c r="C39" s="16" t="s">
        <v>502</v>
      </c>
      <c r="D39" s="72" t="s">
        <v>151</v>
      </c>
      <c r="E39" s="1067"/>
      <c r="F39" s="53"/>
      <c r="G39" s="40"/>
      <c r="H39" s="40"/>
      <c r="I39" s="40"/>
      <c r="J39" s="91"/>
      <c r="K39" s="44"/>
      <c r="L39" s="54"/>
      <c r="M39" s="47">
        <v>2</v>
      </c>
      <c r="N39" s="40">
        <v>1</v>
      </c>
      <c r="O39" s="40"/>
      <c r="P39" s="40"/>
      <c r="Q39" s="94">
        <v>1</v>
      </c>
      <c r="R39" s="40" t="s">
        <v>9</v>
      </c>
      <c r="S39" s="61">
        <v>2</v>
      </c>
      <c r="T39" s="138">
        <f t="shared" si="2"/>
        <v>0</v>
      </c>
      <c r="U39">
        <f t="shared" si="0"/>
        <v>0.42857142857142855</v>
      </c>
    </row>
    <row r="40" spans="1:20" ht="13.5" customHeight="1">
      <c r="A40" s="1744"/>
      <c r="B40" s="5">
        <v>19</v>
      </c>
      <c r="C40" s="17" t="s">
        <v>64</v>
      </c>
      <c r="D40" s="73" t="s">
        <v>954</v>
      </c>
      <c r="E40" s="1068"/>
      <c r="F40" s="51"/>
      <c r="G40" s="38"/>
      <c r="H40" s="38">
        <v>2</v>
      </c>
      <c r="I40" s="38"/>
      <c r="J40" s="92">
        <v>1</v>
      </c>
      <c r="K40" s="38" t="s">
        <v>9</v>
      </c>
      <c r="L40" s="1463">
        <v>2</v>
      </c>
      <c r="M40" s="45"/>
      <c r="N40" s="38"/>
      <c r="O40" s="38"/>
      <c r="P40" s="38"/>
      <c r="Q40" s="92"/>
      <c r="R40" s="38"/>
      <c r="S40" s="1463"/>
      <c r="T40" s="138"/>
    </row>
    <row r="41" spans="1:20" ht="13.5" customHeight="1">
      <c r="A41" s="1744"/>
      <c r="B41" s="5">
        <v>20</v>
      </c>
      <c r="C41" s="17" t="s">
        <v>953</v>
      </c>
      <c r="D41" s="73" t="s">
        <v>955</v>
      </c>
      <c r="E41" s="1068"/>
      <c r="F41" s="51">
        <v>1</v>
      </c>
      <c r="G41" s="38">
        <v>1</v>
      </c>
      <c r="H41" s="38"/>
      <c r="I41" s="38"/>
      <c r="J41" s="92"/>
      <c r="K41" s="1464" t="s">
        <v>9</v>
      </c>
      <c r="L41" s="1465">
        <v>2</v>
      </c>
      <c r="M41" s="45"/>
      <c r="N41" s="38"/>
      <c r="O41" s="38"/>
      <c r="P41" s="38"/>
      <c r="Q41" s="1466"/>
      <c r="R41" s="38"/>
      <c r="S41" s="1463"/>
      <c r="T41" s="138"/>
    </row>
    <row r="42" spans="1:20" ht="13.5" customHeight="1">
      <c r="A42" s="1744"/>
      <c r="B42" s="611">
        <v>21</v>
      </c>
      <c r="C42" s="610" t="s">
        <v>956</v>
      </c>
      <c r="D42" s="73" t="s">
        <v>957</v>
      </c>
      <c r="E42" s="959"/>
      <c r="F42" s="604"/>
      <c r="G42" s="602"/>
      <c r="H42" s="602"/>
      <c r="I42" s="602"/>
      <c r="J42" s="1461"/>
      <c r="K42" s="606"/>
      <c r="L42" s="960"/>
      <c r="M42" s="961">
        <v>1</v>
      </c>
      <c r="N42" s="602">
        <v>1</v>
      </c>
      <c r="O42" s="602"/>
      <c r="P42" s="602"/>
      <c r="Q42" s="962"/>
      <c r="R42" s="602" t="s">
        <v>9</v>
      </c>
      <c r="S42" s="963">
        <v>3</v>
      </c>
      <c r="T42" s="138"/>
    </row>
    <row r="43" spans="1:20" ht="36">
      <c r="A43" s="1744"/>
      <c r="B43" s="1462">
        <v>22</v>
      </c>
      <c r="C43" s="17" t="s">
        <v>960</v>
      </c>
      <c r="D43" s="73" t="s">
        <v>962</v>
      </c>
      <c r="E43" s="1068"/>
      <c r="F43" s="51"/>
      <c r="G43" s="38"/>
      <c r="H43" s="38"/>
      <c r="I43" s="38">
        <v>3</v>
      </c>
      <c r="J43" s="92"/>
      <c r="K43" s="38" t="s">
        <v>9</v>
      </c>
      <c r="L43" s="1463">
        <v>3</v>
      </c>
      <c r="M43" s="45"/>
      <c r="N43" s="38"/>
      <c r="O43" s="38"/>
      <c r="P43" s="38">
        <v>3</v>
      </c>
      <c r="Q43" s="92"/>
      <c r="R43" s="38" t="s">
        <v>9</v>
      </c>
      <c r="S43" s="1463">
        <v>2</v>
      </c>
      <c r="T43" s="138"/>
    </row>
    <row r="44" spans="1:21" ht="24.75" thickBot="1">
      <c r="A44" s="1805"/>
      <c r="B44" s="1467">
        <v>23</v>
      </c>
      <c r="C44" s="613" t="s">
        <v>961</v>
      </c>
      <c r="D44" s="950" t="s">
        <v>963</v>
      </c>
      <c r="E44" s="1362"/>
      <c r="F44" s="1361"/>
      <c r="G44" s="1360"/>
      <c r="H44" s="1360"/>
      <c r="I44" s="1360"/>
      <c r="J44" s="1456"/>
      <c r="K44" s="1360"/>
      <c r="L44" s="1364"/>
      <c r="M44" s="1365"/>
      <c r="N44" s="1360"/>
      <c r="O44" s="1360"/>
      <c r="P44" s="1360"/>
      <c r="Q44" s="1456"/>
      <c r="R44" s="1360" t="s">
        <v>15</v>
      </c>
      <c r="S44" s="1364">
        <v>5</v>
      </c>
      <c r="T44" s="138">
        <f t="shared" si="2"/>
        <v>0</v>
      </c>
      <c r="U44">
        <f t="shared" si="0"/>
        <v>8.571428571428571</v>
      </c>
    </row>
    <row r="45" spans="1:21" ht="15" customHeight="1">
      <c r="A45" s="1806"/>
      <c r="B45" s="1807"/>
      <c r="C45" s="1809" t="s">
        <v>38</v>
      </c>
      <c r="D45" s="1810"/>
      <c r="E45" s="1811"/>
      <c r="F45" s="30">
        <f>SUM(F19:F38)</f>
        <v>13</v>
      </c>
      <c r="G45" s="31">
        <f>SUM(G19:G38)</f>
        <v>0</v>
      </c>
      <c r="H45" s="31">
        <f>SUM(H19:H38)</f>
        <v>11</v>
      </c>
      <c r="I45" s="31">
        <f>SUM(I19:I38)</f>
        <v>2</v>
      </c>
      <c r="J45" s="77">
        <f>SUM(J19:J38)</f>
        <v>24</v>
      </c>
      <c r="K45" s="62" t="s">
        <v>26</v>
      </c>
      <c r="L45" s="1814">
        <f>SUM(L19:L38)</f>
        <v>30</v>
      </c>
      <c r="M45" s="49">
        <f>SUM(M19:M38)</f>
        <v>14</v>
      </c>
      <c r="N45" s="31">
        <f>SUM(N19:N38)</f>
        <v>0</v>
      </c>
      <c r="O45" s="31">
        <f>SUM(O19:O38)</f>
        <v>12</v>
      </c>
      <c r="P45" s="31">
        <f>SUM(P19:P38)</f>
        <v>0</v>
      </c>
      <c r="Q45" s="77">
        <f>SUM(Q22:Q38)</f>
        <v>17</v>
      </c>
      <c r="R45" s="63" t="s">
        <v>26</v>
      </c>
      <c r="S45" s="1817">
        <f>SUM(S22:S38)</f>
        <v>30</v>
      </c>
      <c r="T45" s="138">
        <f t="shared" si="2"/>
        <v>25.428571428571427</v>
      </c>
      <c r="U45">
        <f t="shared" si="0"/>
        <v>25.428571428571427</v>
      </c>
    </row>
    <row r="46" spans="1:21" ht="11.25" customHeight="1">
      <c r="A46" s="1681"/>
      <c r="B46" s="1808"/>
      <c r="C46" s="1684"/>
      <c r="D46" s="1685"/>
      <c r="E46" s="1812"/>
      <c r="F46" s="1717">
        <f>F45+G45+H45+I45</f>
        <v>26</v>
      </c>
      <c r="G46" s="1718"/>
      <c r="H46" s="1718"/>
      <c r="I46" s="1718"/>
      <c r="J46" s="1719"/>
      <c r="K46" s="290" t="s">
        <v>69</v>
      </c>
      <c r="L46" s="1815"/>
      <c r="M46" s="1717">
        <f>M45+N45+O45+P45</f>
        <v>26</v>
      </c>
      <c r="N46" s="1718"/>
      <c r="O46" s="1718"/>
      <c r="P46" s="1718"/>
      <c r="Q46" s="1719"/>
      <c r="R46" s="63" t="s">
        <v>69</v>
      </c>
      <c r="S46" s="1818"/>
      <c r="T46" s="138">
        <f t="shared" si="2"/>
        <v>-26</v>
      </c>
      <c r="U46">
        <f t="shared" si="0"/>
        <v>-26</v>
      </c>
    </row>
    <row r="47" spans="1:19" ht="13.5" thickBot="1">
      <c r="A47" s="1681"/>
      <c r="B47" s="1808"/>
      <c r="C47" s="1687"/>
      <c r="D47" s="1688"/>
      <c r="E47" s="1813"/>
      <c r="F47" s="1720"/>
      <c r="G47" s="1721"/>
      <c r="H47" s="1721"/>
      <c r="I47" s="1721"/>
      <c r="J47" s="1722"/>
      <c r="K47" s="64" t="s">
        <v>27</v>
      </c>
      <c r="L47" s="1816"/>
      <c r="M47" s="1720"/>
      <c r="N47" s="1721"/>
      <c r="O47" s="1721"/>
      <c r="P47" s="1721"/>
      <c r="Q47" s="1722"/>
      <c r="R47" s="65" t="s">
        <v>65</v>
      </c>
      <c r="S47" s="1819"/>
    </row>
    <row r="48" spans="1:19" ht="28.5" customHeight="1">
      <c r="A48" s="1742" t="s">
        <v>401</v>
      </c>
      <c r="B48" s="1742"/>
      <c r="C48" s="1742"/>
      <c r="D48" s="1742"/>
      <c r="E48" s="1742"/>
      <c r="F48" s="1742"/>
      <c r="G48" s="1742"/>
      <c r="H48" s="1742"/>
      <c r="I48" s="1742"/>
      <c r="J48" s="1742"/>
      <c r="K48" s="1742"/>
      <c r="L48" s="1742"/>
      <c r="M48" s="1742"/>
      <c r="N48" s="1742"/>
      <c r="O48" s="1742"/>
      <c r="P48" s="1742"/>
      <c r="Q48" s="1742"/>
      <c r="R48" s="1742"/>
      <c r="S48" s="1742"/>
    </row>
    <row r="49" spans="1:19" ht="8.25" customHeight="1">
      <c r="A49" s="1042"/>
      <c r="B49" s="1042"/>
      <c r="C49" s="1042"/>
      <c r="D49" s="1042"/>
      <c r="E49" s="1042"/>
      <c r="F49" s="1042"/>
      <c r="G49" s="1042"/>
      <c r="H49" s="1042"/>
      <c r="I49" s="1042"/>
      <c r="J49" s="1042"/>
      <c r="K49" s="1042"/>
      <c r="L49" s="1042"/>
      <c r="M49" s="1042"/>
      <c r="N49" s="1042"/>
      <c r="O49" s="1042"/>
      <c r="P49" s="1042"/>
      <c r="Q49" s="1042"/>
      <c r="R49" s="1042"/>
      <c r="S49" s="1042"/>
    </row>
    <row r="50" spans="3:14" ht="12.75">
      <c r="C50" s="3" t="s">
        <v>34</v>
      </c>
      <c r="D50" s="3"/>
      <c r="E50" s="1"/>
      <c r="F50" s="1"/>
      <c r="G50" s="1"/>
      <c r="H50" s="1"/>
      <c r="I50" s="1"/>
      <c r="J50" s="1"/>
      <c r="K50" s="1"/>
      <c r="L50" s="1"/>
      <c r="M50" s="1"/>
      <c r="N50" s="3" t="s">
        <v>35</v>
      </c>
    </row>
    <row r="51" spans="3:14" ht="12.75">
      <c r="C51" s="2" t="s">
        <v>37</v>
      </c>
      <c r="D51" s="2"/>
      <c r="N51" s="2" t="s">
        <v>36</v>
      </c>
    </row>
    <row r="57" ht="12.75">
      <c r="G57" s="1"/>
    </row>
  </sheetData>
  <sheetProtection/>
  <mergeCells count="58">
    <mergeCell ref="B35:B36"/>
    <mergeCell ref="S37:S38"/>
    <mergeCell ref="N35:N36"/>
    <mergeCell ref="O35:O36"/>
    <mergeCell ref="M37:M38"/>
    <mergeCell ref="P35:P36"/>
    <mergeCell ref="Q35:Q36"/>
    <mergeCell ref="R35:R36"/>
    <mergeCell ref="Q37:Q38"/>
    <mergeCell ref="O33:O34"/>
    <mergeCell ref="P33:P34"/>
    <mergeCell ref="Q33:Q34"/>
    <mergeCell ref="E33:E34"/>
    <mergeCell ref="E35:E36"/>
    <mergeCell ref="E37:E38"/>
    <mergeCell ref="M35:M36"/>
    <mergeCell ref="M13:S15"/>
    <mergeCell ref="F16:J17"/>
    <mergeCell ref="K16:K18"/>
    <mergeCell ref="L16:L18"/>
    <mergeCell ref="M16:Q17"/>
    <mergeCell ref="R16:R18"/>
    <mergeCell ref="S16:S18"/>
    <mergeCell ref="E13:E18"/>
    <mergeCell ref="F13:L15"/>
    <mergeCell ref="A13:A18"/>
    <mergeCell ref="B13:B18"/>
    <mergeCell ref="C13:C18"/>
    <mergeCell ref="D13:D18"/>
    <mergeCell ref="A19:A32"/>
    <mergeCell ref="A33:A38"/>
    <mergeCell ref="I33:I34"/>
    <mergeCell ref="N33:N34"/>
    <mergeCell ref="G33:G34"/>
    <mergeCell ref="N37:N38"/>
    <mergeCell ref="L33:L34"/>
    <mergeCell ref="F33:F34"/>
    <mergeCell ref="J33:J34"/>
    <mergeCell ref="H33:H34"/>
    <mergeCell ref="B33:B34"/>
    <mergeCell ref="B37:B38"/>
    <mergeCell ref="S33:S34"/>
    <mergeCell ref="O37:O38"/>
    <mergeCell ref="P37:P38"/>
    <mergeCell ref="R37:R38"/>
    <mergeCell ref="S35:S36"/>
    <mergeCell ref="R33:R34"/>
    <mergeCell ref="M33:M34"/>
    <mergeCell ref="K33:K34"/>
    <mergeCell ref="A48:S48"/>
    <mergeCell ref="A39:A44"/>
    <mergeCell ref="A45:A47"/>
    <mergeCell ref="B45:B47"/>
    <mergeCell ref="C45:E47"/>
    <mergeCell ref="L45:L47"/>
    <mergeCell ref="S45:S47"/>
    <mergeCell ref="F46:J47"/>
    <mergeCell ref="M46:Q47"/>
  </mergeCells>
  <printOptions/>
  <pageMargins left="0.7" right="0" top="0.75" bottom="0.75" header="0.5" footer="0.5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U56"/>
  <sheetViews>
    <sheetView zoomScale="85" zoomScaleNormal="85" zoomScalePageLayoutView="0" workbookViewId="0" topLeftCell="A7">
      <selection activeCell="C39" sqref="C39"/>
    </sheetView>
  </sheetViews>
  <sheetFormatPr defaultColWidth="9.140625" defaultRowHeight="12.75"/>
  <cols>
    <col min="1" max="1" width="3.421875" style="0" customWidth="1"/>
    <col min="2" max="2" width="3.140625" style="0" customWidth="1"/>
    <col min="3" max="3" width="29.421875" style="0" customWidth="1"/>
    <col min="4" max="4" width="10.7109375" style="0" customWidth="1"/>
    <col min="5" max="5" width="5.140625" style="0" customWidth="1"/>
    <col min="6" max="8" width="3.140625" style="0" customWidth="1"/>
    <col min="9" max="9" width="2.57421875" style="0" customWidth="1"/>
    <col min="10" max="10" width="2.8515625" style="0" customWidth="1"/>
    <col min="11" max="11" width="3.57421875" style="0" customWidth="1"/>
    <col min="12" max="12" width="3.421875" style="0" customWidth="1"/>
    <col min="13" max="15" width="3.140625" style="0" customWidth="1"/>
    <col min="16" max="16" width="2.57421875" style="0" customWidth="1"/>
    <col min="17" max="17" width="3.00390625" style="0" customWidth="1"/>
    <col min="18" max="18" width="3.8515625" style="0" customWidth="1"/>
    <col min="19" max="19" width="3.421875" style="0" customWidth="1"/>
    <col min="20" max="21" width="0" style="0" hidden="1" customWidth="1"/>
  </cols>
  <sheetData>
    <row r="1" spans="1:18" ht="17.25" customHeight="1">
      <c r="A1" s="10" t="s">
        <v>1</v>
      </c>
      <c r="B1" s="9"/>
      <c r="D1" s="2"/>
      <c r="K1" s="671" t="s">
        <v>967</v>
      </c>
      <c r="L1" s="671"/>
      <c r="M1" s="671"/>
      <c r="N1" s="671"/>
      <c r="O1" s="671"/>
      <c r="P1" s="671"/>
      <c r="Q1" s="671"/>
      <c r="R1" s="671"/>
    </row>
    <row r="2" spans="1:18" ht="17.25" customHeight="1">
      <c r="A2" s="11" t="s">
        <v>0</v>
      </c>
      <c r="B2" s="9"/>
      <c r="D2" s="2"/>
      <c r="K2" s="671"/>
      <c r="L2" s="671"/>
      <c r="M2" s="671"/>
      <c r="N2" s="671"/>
      <c r="O2" s="671"/>
      <c r="P2" s="671"/>
      <c r="Q2" s="671"/>
      <c r="R2" s="671"/>
    </row>
    <row r="3" spans="1:18" ht="15" customHeight="1">
      <c r="A3" s="9" t="s">
        <v>71</v>
      </c>
      <c r="B3" s="9"/>
      <c r="D3" s="2"/>
      <c r="K3" s="671"/>
      <c r="L3" s="671"/>
      <c r="M3" s="671"/>
      <c r="N3" s="671" t="s">
        <v>968</v>
      </c>
      <c r="O3" s="671"/>
      <c r="P3" s="671"/>
      <c r="Q3" s="671"/>
      <c r="R3" s="671"/>
    </row>
    <row r="4" spans="1:18" ht="15" customHeight="1">
      <c r="A4" s="9" t="s">
        <v>824</v>
      </c>
      <c r="B4" s="9"/>
      <c r="D4" s="2"/>
      <c r="K4" s="671" t="s">
        <v>970</v>
      </c>
      <c r="L4" s="671"/>
      <c r="M4" s="671"/>
      <c r="N4" s="671"/>
      <c r="O4" s="671"/>
      <c r="P4" s="671"/>
      <c r="Q4" s="671"/>
      <c r="R4" s="671"/>
    </row>
    <row r="5" spans="1:4" ht="15" customHeight="1">
      <c r="A5" s="9" t="s">
        <v>2</v>
      </c>
      <c r="B5" s="9"/>
      <c r="D5" s="2"/>
    </row>
    <row r="6" spans="1:4" ht="15" customHeight="1">
      <c r="A6" s="9" t="s">
        <v>3</v>
      </c>
      <c r="B6" s="9"/>
      <c r="D6" s="2"/>
    </row>
    <row r="7" spans="1:4" ht="15" customHeight="1">
      <c r="A7" s="1358" t="s">
        <v>717</v>
      </c>
      <c r="B7" s="9"/>
      <c r="D7" s="2"/>
    </row>
    <row r="8" spans="1:4" ht="12.75">
      <c r="A8" s="678" t="s">
        <v>942</v>
      </c>
      <c r="D8" s="2"/>
    </row>
    <row r="9" ht="12.75">
      <c r="D9" s="2"/>
    </row>
    <row r="10" ht="18">
      <c r="D10" s="32" t="s">
        <v>4</v>
      </c>
    </row>
    <row r="11" ht="12.75">
      <c r="D11" s="2"/>
    </row>
    <row r="12" spans="1:4" ht="13.5" thickBot="1">
      <c r="A12" s="1" t="s">
        <v>938</v>
      </c>
      <c r="D12" s="2"/>
    </row>
    <row r="13" spans="1:19" ht="8.25" customHeight="1">
      <c r="A13" s="1681"/>
      <c r="B13" s="1703" t="s">
        <v>33</v>
      </c>
      <c r="C13" s="1706" t="s">
        <v>5</v>
      </c>
      <c r="D13" s="1706" t="s">
        <v>30</v>
      </c>
      <c r="E13" s="1723" t="s">
        <v>39</v>
      </c>
      <c r="F13" s="1726" t="s">
        <v>6</v>
      </c>
      <c r="G13" s="1706"/>
      <c r="H13" s="1706"/>
      <c r="I13" s="1706"/>
      <c r="J13" s="1706"/>
      <c r="K13" s="1706"/>
      <c r="L13" s="1727"/>
      <c r="M13" s="1730" t="s">
        <v>7</v>
      </c>
      <c r="N13" s="1706"/>
      <c r="O13" s="1706"/>
      <c r="P13" s="1706"/>
      <c r="Q13" s="1706"/>
      <c r="R13" s="1706"/>
      <c r="S13" s="1727"/>
    </row>
    <row r="14" spans="1:19" ht="8.25" customHeight="1">
      <c r="A14" s="1681"/>
      <c r="B14" s="1704"/>
      <c r="C14" s="1707"/>
      <c r="D14" s="1709"/>
      <c r="E14" s="1724"/>
      <c r="F14" s="1728"/>
      <c r="G14" s="1709"/>
      <c r="H14" s="1709"/>
      <c r="I14" s="1709"/>
      <c r="J14" s="1709"/>
      <c r="K14" s="1709"/>
      <c r="L14" s="1729"/>
      <c r="M14" s="1731"/>
      <c r="N14" s="1709"/>
      <c r="O14" s="1709"/>
      <c r="P14" s="1709"/>
      <c r="Q14" s="1709"/>
      <c r="R14" s="1709"/>
      <c r="S14" s="1729"/>
    </row>
    <row r="15" spans="1:19" ht="8.25" customHeight="1">
      <c r="A15" s="1681"/>
      <c r="B15" s="1704"/>
      <c r="C15" s="1707"/>
      <c r="D15" s="1709"/>
      <c r="E15" s="1724"/>
      <c r="F15" s="1728"/>
      <c r="G15" s="1709"/>
      <c r="H15" s="1709"/>
      <c r="I15" s="1709"/>
      <c r="J15" s="1709"/>
      <c r="K15" s="1709"/>
      <c r="L15" s="1729"/>
      <c r="M15" s="1731"/>
      <c r="N15" s="1709"/>
      <c r="O15" s="1709"/>
      <c r="P15" s="1709"/>
      <c r="Q15" s="1709"/>
      <c r="R15" s="1709"/>
      <c r="S15" s="1729"/>
    </row>
    <row r="16" spans="1:19" ht="8.25" customHeight="1">
      <c r="A16" s="1681"/>
      <c r="B16" s="1704"/>
      <c r="C16" s="1707"/>
      <c r="D16" s="1709"/>
      <c r="E16" s="1724"/>
      <c r="F16" s="1732" t="s">
        <v>31</v>
      </c>
      <c r="G16" s="1698"/>
      <c r="H16" s="1698"/>
      <c r="I16" s="1698"/>
      <c r="J16" s="1698"/>
      <c r="K16" s="1949" t="s">
        <v>40</v>
      </c>
      <c r="L16" s="1739" t="s">
        <v>8</v>
      </c>
      <c r="M16" s="1697" t="s">
        <v>31</v>
      </c>
      <c r="N16" s="1698"/>
      <c r="O16" s="1698"/>
      <c r="P16" s="1698"/>
      <c r="Q16" s="1698"/>
      <c r="R16" s="1678" t="s">
        <v>40</v>
      </c>
      <c r="S16" s="1733" t="s">
        <v>8</v>
      </c>
    </row>
    <row r="17" spans="1:19" ht="8.25" customHeight="1">
      <c r="A17" s="1681"/>
      <c r="B17" s="1704"/>
      <c r="C17" s="1707"/>
      <c r="D17" s="1709"/>
      <c r="E17" s="1724"/>
      <c r="F17" s="1732"/>
      <c r="G17" s="1698"/>
      <c r="H17" s="1698"/>
      <c r="I17" s="1698"/>
      <c r="J17" s="1698"/>
      <c r="K17" s="1950"/>
      <c r="L17" s="1740"/>
      <c r="M17" s="1697"/>
      <c r="N17" s="1698"/>
      <c r="O17" s="1698"/>
      <c r="P17" s="1698"/>
      <c r="Q17" s="1698"/>
      <c r="R17" s="1679"/>
      <c r="S17" s="1734"/>
    </row>
    <row r="18" spans="1:19" ht="13.5" thickBot="1">
      <c r="A18" s="1681"/>
      <c r="B18" s="1705"/>
      <c r="C18" s="1708"/>
      <c r="D18" s="1710"/>
      <c r="E18" s="1725"/>
      <c r="F18" s="58" t="s">
        <v>9</v>
      </c>
      <c r="G18" s="42" t="s">
        <v>10</v>
      </c>
      <c r="H18" s="42" t="s">
        <v>11</v>
      </c>
      <c r="I18" s="42" t="s">
        <v>12</v>
      </c>
      <c r="J18" s="42" t="s">
        <v>32</v>
      </c>
      <c r="K18" s="1951"/>
      <c r="L18" s="1741"/>
      <c r="M18" s="48" t="s">
        <v>9</v>
      </c>
      <c r="N18" s="42" t="s">
        <v>10</v>
      </c>
      <c r="O18" s="42" t="s">
        <v>11</v>
      </c>
      <c r="P18" s="42" t="s">
        <v>12</v>
      </c>
      <c r="Q18" s="42" t="s">
        <v>32</v>
      </c>
      <c r="R18" s="1680"/>
      <c r="S18" s="1735"/>
    </row>
    <row r="19" spans="1:21" ht="16.5" customHeight="1">
      <c r="A19" s="1929" t="s">
        <v>13</v>
      </c>
      <c r="B19" s="4">
        <v>1</v>
      </c>
      <c r="C19" s="16" t="s">
        <v>53</v>
      </c>
      <c r="D19" s="72" t="s">
        <v>112</v>
      </c>
      <c r="E19" s="69"/>
      <c r="F19" s="53">
        <v>3</v>
      </c>
      <c r="G19" s="40"/>
      <c r="H19" s="40">
        <v>1</v>
      </c>
      <c r="I19" s="40">
        <v>2</v>
      </c>
      <c r="J19" s="83">
        <v>6</v>
      </c>
      <c r="K19" s="20" t="s">
        <v>15</v>
      </c>
      <c r="L19" s="21">
        <v>7</v>
      </c>
      <c r="M19" s="47"/>
      <c r="N19" s="40"/>
      <c r="O19" s="40"/>
      <c r="P19" s="40"/>
      <c r="Q19" s="83"/>
      <c r="R19" s="20"/>
      <c r="S19" s="21"/>
      <c r="T19" s="138">
        <f>((24*L19)-(F19+G19+H19+I19)*14)/14</f>
        <v>6</v>
      </c>
      <c r="U19">
        <f aca="true" t="shared" si="0" ref="U19:U36">(((24*S19)-(M19+N19+O19+P19)*14))/14</f>
        <v>0</v>
      </c>
    </row>
    <row r="20" spans="1:21" ht="24.75" customHeight="1">
      <c r="A20" s="1930"/>
      <c r="B20" s="5">
        <v>2</v>
      </c>
      <c r="C20" s="17" t="s">
        <v>54</v>
      </c>
      <c r="D20" s="73" t="s">
        <v>113</v>
      </c>
      <c r="E20" s="76"/>
      <c r="F20" s="51">
        <v>2</v>
      </c>
      <c r="G20" s="38"/>
      <c r="H20" s="38">
        <v>1</v>
      </c>
      <c r="I20" s="38"/>
      <c r="J20" s="70">
        <v>2</v>
      </c>
      <c r="K20" s="24" t="s">
        <v>15</v>
      </c>
      <c r="L20" s="25">
        <v>3</v>
      </c>
      <c r="M20" s="45"/>
      <c r="N20" s="38"/>
      <c r="O20" s="38"/>
      <c r="P20" s="38"/>
      <c r="Q20" s="70"/>
      <c r="R20" s="24"/>
      <c r="S20" s="25"/>
      <c r="T20" s="138">
        <f aca="true" t="shared" si="1" ref="T20:T30">((24*L20)-(F20+G20+H20+I20)*14)/14</f>
        <v>2.142857142857143</v>
      </c>
      <c r="U20">
        <f t="shared" si="0"/>
        <v>0</v>
      </c>
    </row>
    <row r="21" spans="1:21" ht="16.5" customHeight="1">
      <c r="A21" s="1930"/>
      <c r="B21" s="5">
        <v>3</v>
      </c>
      <c r="C21" s="17" t="s">
        <v>55</v>
      </c>
      <c r="D21" s="73" t="s">
        <v>114</v>
      </c>
      <c r="E21" s="76"/>
      <c r="F21" s="51">
        <v>2</v>
      </c>
      <c r="G21" s="38"/>
      <c r="H21" s="38">
        <v>1</v>
      </c>
      <c r="I21" s="38"/>
      <c r="J21" s="70">
        <v>4</v>
      </c>
      <c r="K21" s="24" t="s">
        <v>15</v>
      </c>
      <c r="L21" s="25">
        <v>4</v>
      </c>
      <c r="M21" s="45"/>
      <c r="N21" s="38"/>
      <c r="O21" s="38"/>
      <c r="P21" s="38"/>
      <c r="Q21" s="70"/>
      <c r="R21" s="24"/>
      <c r="S21" s="25"/>
      <c r="T21" s="138">
        <f t="shared" si="1"/>
        <v>3.857142857142857</v>
      </c>
      <c r="U21">
        <f t="shared" si="0"/>
        <v>0</v>
      </c>
    </row>
    <row r="22" spans="1:21" ht="26.25" customHeight="1">
      <c r="A22" s="1930"/>
      <c r="B22" s="5">
        <v>4</v>
      </c>
      <c r="C22" s="17" t="s">
        <v>661</v>
      </c>
      <c r="D22" s="73" t="s">
        <v>115</v>
      </c>
      <c r="E22" s="76"/>
      <c r="F22" s="51">
        <v>2</v>
      </c>
      <c r="G22" s="38"/>
      <c r="H22" s="38">
        <v>2</v>
      </c>
      <c r="I22" s="38"/>
      <c r="J22" s="92">
        <v>4</v>
      </c>
      <c r="K22" s="24" t="s">
        <v>15</v>
      </c>
      <c r="L22" s="25">
        <v>5</v>
      </c>
      <c r="M22" s="45"/>
      <c r="N22" s="38"/>
      <c r="O22" s="38"/>
      <c r="P22" s="38"/>
      <c r="Q22" s="70"/>
      <c r="R22" s="24"/>
      <c r="S22" s="25"/>
      <c r="T22" s="138">
        <f t="shared" si="1"/>
        <v>4.571428571428571</v>
      </c>
      <c r="U22">
        <f t="shared" si="0"/>
        <v>0</v>
      </c>
    </row>
    <row r="23" spans="1:21" ht="16.5" customHeight="1">
      <c r="A23" s="1930"/>
      <c r="B23" s="5">
        <v>5</v>
      </c>
      <c r="C23" s="17" t="s">
        <v>56</v>
      </c>
      <c r="D23" s="74" t="s">
        <v>116</v>
      </c>
      <c r="E23" s="89"/>
      <c r="F23" s="51">
        <v>2</v>
      </c>
      <c r="G23" s="38"/>
      <c r="H23" s="38">
        <v>1</v>
      </c>
      <c r="I23" s="38"/>
      <c r="J23" s="92">
        <v>4</v>
      </c>
      <c r="K23" s="24" t="s">
        <v>9</v>
      </c>
      <c r="L23" s="25">
        <v>4</v>
      </c>
      <c r="M23" s="45"/>
      <c r="N23" s="38"/>
      <c r="O23" s="38"/>
      <c r="P23" s="38"/>
      <c r="Q23" s="70"/>
      <c r="R23" s="24"/>
      <c r="S23" s="25"/>
      <c r="T23" s="138">
        <f t="shared" si="1"/>
        <v>3.857142857142857</v>
      </c>
      <c r="U23">
        <f t="shared" si="0"/>
        <v>0</v>
      </c>
    </row>
    <row r="24" spans="1:21" ht="13.5" customHeight="1">
      <c r="A24" s="1930"/>
      <c r="B24" s="5">
        <v>6</v>
      </c>
      <c r="C24" s="17" t="s">
        <v>252</v>
      </c>
      <c r="D24" s="73" t="s">
        <v>117</v>
      </c>
      <c r="E24" s="76"/>
      <c r="F24" s="51"/>
      <c r="G24" s="38"/>
      <c r="H24" s="38">
        <v>2</v>
      </c>
      <c r="I24" s="38"/>
      <c r="J24" s="70">
        <v>1</v>
      </c>
      <c r="K24" s="24" t="s">
        <v>9</v>
      </c>
      <c r="L24" s="25">
        <v>2</v>
      </c>
      <c r="M24" s="45"/>
      <c r="N24" s="38"/>
      <c r="O24" s="38"/>
      <c r="P24" s="38"/>
      <c r="Q24" s="70"/>
      <c r="R24" s="24"/>
      <c r="S24" s="25"/>
      <c r="T24" s="138">
        <f t="shared" si="1"/>
        <v>1.4285714285714286</v>
      </c>
      <c r="U24">
        <f t="shared" si="0"/>
        <v>0</v>
      </c>
    </row>
    <row r="25" spans="1:21" ht="13.5" customHeight="1">
      <c r="A25" s="1930"/>
      <c r="B25" s="5">
        <v>7</v>
      </c>
      <c r="C25" s="17" t="s">
        <v>57</v>
      </c>
      <c r="D25" s="73" t="s">
        <v>118</v>
      </c>
      <c r="E25" s="76"/>
      <c r="F25" s="51"/>
      <c r="G25" s="38"/>
      <c r="H25" s="38">
        <v>2</v>
      </c>
      <c r="I25" s="38"/>
      <c r="J25" s="70">
        <v>1</v>
      </c>
      <c r="K25" s="24" t="s">
        <v>20</v>
      </c>
      <c r="L25" s="25">
        <v>2</v>
      </c>
      <c r="M25" s="45"/>
      <c r="N25" s="38"/>
      <c r="O25" s="38"/>
      <c r="P25" s="38"/>
      <c r="Q25" s="70"/>
      <c r="R25" s="24"/>
      <c r="S25" s="25"/>
      <c r="T25" s="138">
        <f t="shared" si="1"/>
        <v>1.4285714285714286</v>
      </c>
      <c r="U25">
        <f t="shared" si="0"/>
        <v>0</v>
      </c>
    </row>
    <row r="26" spans="1:21" ht="13.5" customHeight="1">
      <c r="A26" s="1930"/>
      <c r="B26" s="5">
        <v>8</v>
      </c>
      <c r="C26" s="17" t="s">
        <v>58</v>
      </c>
      <c r="D26" s="73" t="s">
        <v>119</v>
      </c>
      <c r="E26" s="76"/>
      <c r="F26" s="51"/>
      <c r="G26" s="38"/>
      <c r="H26" s="38"/>
      <c r="I26" s="38"/>
      <c r="J26" s="38"/>
      <c r="K26" s="22"/>
      <c r="L26" s="23"/>
      <c r="M26" s="45">
        <v>2</v>
      </c>
      <c r="N26" s="38"/>
      <c r="O26" s="38">
        <v>1</v>
      </c>
      <c r="P26" s="38"/>
      <c r="Q26" s="70">
        <v>4</v>
      </c>
      <c r="R26" s="24" t="s">
        <v>15</v>
      </c>
      <c r="S26" s="25">
        <v>4</v>
      </c>
      <c r="T26" s="138">
        <f t="shared" si="1"/>
        <v>0</v>
      </c>
      <c r="U26">
        <f t="shared" si="0"/>
        <v>3.857142857142857</v>
      </c>
    </row>
    <row r="27" spans="1:21" ht="13.5" customHeight="1">
      <c r="A27" s="1930"/>
      <c r="B27" s="5">
        <v>9</v>
      </c>
      <c r="C27" s="17" t="s">
        <v>544</v>
      </c>
      <c r="D27" s="73" t="s">
        <v>891</v>
      </c>
      <c r="E27" s="88"/>
      <c r="F27" s="51"/>
      <c r="G27" s="38"/>
      <c r="H27" s="38"/>
      <c r="I27" s="38"/>
      <c r="J27" s="38"/>
      <c r="K27" s="22"/>
      <c r="L27" s="23"/>
      <c r="M27" s="45">
        <v>3</v>
      </c>
      <c r="N27" s="38"/>
      <c r="O27" s="38">
        <v>2</v>
      </c>
      <c r="P27" s="38"/>
      <c r="Q27" s="70">
        <v>4</v>
      </c>
      <c r="R27" s="24" t="s">
        <v>15</v>
      </c>
      <c r="S27" s="25">
        <v>5</v>
      </c>
      <c r="T27" s="138">
        <f t="shared" si="1"/>
        <v>0</v>
      </c>
      <c r="U27">
        <f t="shared" si="0"/>
        <v>3.5714285714285716</v>
      </c>
    </row>
    <row r="28" spans="1:21" ht="13.5" customHeight="1">
      <c r="A28" s="1930"/>
      <c r="B28" s="5">
        <v>10</v>
      </c>
      <c r="C28" s="17" t="s">
        <v>78</v>
      </c>
      <c r="D28" s="73" t="s">
        <v>621</v>
      </c>
      <c r="E28" s="88"/>
      <c r="F28" s="51"/>
      <c r="G28" s="38"/>
      <c r="H28" s="38"/>
      <c r="I28" s="38"/>
      <c r="J28" s="38"/>
      <c r="K28" s="22"/>
      <c r="L28" s="23"/>
      <c r="M28" s="45">
        <v>2</v>
      </c>
      <c r="N28" s="38"/>
      <c r="O28" s="38">
        <v>1</v>
      </c>
      <c r="P28" s="1056"/>
      <c r="Q28" s="70">
        <v>1</v>
      </c>
      <c r="R28" s="24" t="s">
        <v>15</v>
      </c>
      <c r="S28" s="25">
        <v>3</v>
      </c>
      <c r="T28" s="138">
        <f t="shared" si="1"/>
        <v>0</v>
      </c>
      <c r="U28">
        <f t="shared" si="0"/>
        <v>2.142857142857143</v>
      </c>
    </row>
    <row r="29" spans="1:21" ht="13.5" customHeight="1">
      <c r="A29" s="1930"/>
      <c r="B29" s="5">
        <v>11</v>
      </c>
      <c r="C29" s="17" t="s">
        <v>73</v>
      </c>
      <c r="D29" s="73" t="s">
        <v>892</v>
      </c>
      <c r="E29" s="88"/>
      <c r="F29" s="51"/>
      <c r="G29" s="38"/>
      <c r="H29" s="38"/>
      <c r="I29" s="38"/>
      <c r="J29" s="38"/>
      <c r="K29" s="22"/>
      <c r="L29" s="23"/>
      <c r="M29" s="45">
        <v>2</v>
      </c>
      <c r="N29" s="38"/>
      <c r="O29" s="38">
        <v>1</v>
      </c>
      <c r="P29" s="38"/>
      <c r="Q29" s="70">
        <v>2</v>
      </c>
      <c r="R29" s="24" t="s">
        <v>9</v>
      </c>
      <c r="S29" s="25">
        <v>2</v>
      </c>
      <c r="T29" s="138">
        <f t="shared" si="1"/>
        <v>0</v>
      </c>
      <c r="U29">
        <f t="shared" si="0"/>
        <v>0.42857142857142855</v>
      </c>
    </row>
    <row r="30" spans="1:21" ht="13.5" customHeight="1">
      <c r="A30" s="1930"/>
      <c r="B30" s="5">
        <v>12</v>
      </c>
      <c r="C30" s="17" t="s">
        <v>397</v>
      </c>
      <c r="D30" s="73" t="s">
        <v>893</v>
      </c>
      <c r="E30" s="88"/>
      <c r="F30" s="51"/>
      <c r="G30" s="38"/>
      <c r="H30" s="38"/>
      <c r="I30" s="38"/>
      <c r="J30" s="38"/>
      <c r="K30" s="22"/>
      <c r="L30" s="23"/>
      <c r="M30" s="45">
        <v>2</v>
      </c>
      <c r="N30" s="38"/>
      <c r="O30" s="38">
        <v>2</v>
      </c>
      <c r="P30" s="38"/>
      <c r="Q30" s="70">
        <v>2</v>
      </c>
      <c r="R30" s="24" t="s">
        <v>15</v>
      </c>
      <c r="S30" s="25">
        <v>3</v>
      </c>
      <c r="T30" s="138">
        <f t="shared" si="1"/>
        <v>0</v>
      </c>
      <c r="U30">
        <f t="shared" si="0"/>
        <v>1.1428571428571428</v>
      </c>
    </row>
    <row r="31" spans="1:21" ht="13.5" customHeight="1">
      <c r="A31" s="1930"/>
      <c r="B31" s="5">
        <v>13</v>
      </c>
      <c r="C31" s="17" t="s">
        <v>61</v>
      </c>
      <c r="D31" s="73" t="s">
        <v>152</v>
      </c>
      <c r="E31" s="88"/>
      <c r="F31" s="51"/>
      <c r="G31" s="38"/>
      <c r="H31" s="38"/>
      <c r="I31" s="38"/>
      <c r="J31" s="38"/>
      <c r="K31" s="22"/>
      <c r="L31" s="23"/>
      <c r="M31" s="45"/>
      <c r="N31" s="38"/>
      <c r="O31" s="38">
        <v>2</v>
      </c>
      <c r="P31" s="38"/>
      <c r="Q31" s="70">
        <v>1</v>
      </c>
      <c r="R31" s="24" t="s">
        <v>20</v>
      </c>
      <c r="S31" s="25">
        <v>2</v>
      </c>
      <c r="T31" s="138">
        <f aca="true" t="shared" si="2" ref="T31:T36">((24*L31)-(F31+G31+H31+I31)*14)/14</f>
        <v>0</v>
      </c>
      <c r="U31">
        <f t="shared" si="0"/>
        <v>1.4285714285714286</v>
      </c>
    </row>
    <row r="32" spans="1:21" ht="13.5" customHeight="1" thickBot="1">
      <c r="A32" s="1930"/>
      <c r="B32" s="71">
        <v>14</v>
      </c>
      <c r="C32" s="85" t="s">
        <v>847</v>
      </c>
      <c r="D32" s="86" t="s">
        <v>571</v>
      </c>
      <c r="E32" s="96"/>
      <c r="F32" s="52"/>
      <c r="G32" s="39"/>
      <c r="H32" s="39"/>
      <c r="I32" s="39"/>
      <c r="J32" s="39"/>
      <c r="K32" s="33"/>
      <c r="L32" s="50"/>
      <c r="M32" s="46"/>
      <c r="N32" s="39"/>
      <c r="O32" s="39"/>
      <c r="P32" s="39"/>
      <c r="Q32" s="87"/>
      <c r="R32" s="66" t="s">
        <v>24</v>
      </c>
      <c r="S32" s="60">
        <v>5</v>
      </c>
      <c r="T32" s="138">
        <f t="shared" si="2"/>
        <v>0</v>
      </c>
      <c r="U32">
        <f t="shared" si="0"/>
        <v>8.571428571428571</v>
      </c>
    </row>
    <row r="33" spans="1:21" ht="13.5" customHeight="1">
      <c r="A33" s="1941" t="s">
        <v>51</v>
      </c>
      <c r="B33" s="1960">
        <v>15</v>
      </c>
      <c r="C33" s="16" t="s">
        <v>719</v>
      </c>
      <c r="D33" s="72" t="s">
        <v>396</v>
      </c>
      <c r="E33" s="1694"/>
      <c r="F33" s="1953">
        <v>2</v>
      </c>
      <c r="G33" s="1956"/>
      <c r="H33" s="1956">
        <v>1</v>
      </c>
      <c r="I33" s="1952"/>
      <c r="J33" s="1952">
        <v>2</v>
      </c>
      <c r="K33" s="1927" t="s">
        <v>9</v>
      </c>
      <c r="L33" s="1955">
        <v>3</v>
      </c>
      <c r="M33" s="1958"/>
      <c r="N33" s="1952"/>
      <c r="O33" s="1952"/>
      <c r="P33" s="1952"/>
      <c r="Q33" s="1959"/>
      <c r="R33" s="1927"/>
      <c r="S33" s="1955"/>
      <c r="T33" s="138">
        <f t="shared" si="2"/>
        <v>2.142857142857143</v>
      </c>
      <c r="U33">
        <f t="shared" si="0"/>
        <v>0</v>
      </c>
    </row>
    <row r="34" spans="1:21" ht="13.5" customHeight="1">
      <c r="A34" s="1942"/>
      <c r="B34" s="1876"/>
      <c r="C34" s="17" t="s">
        <v>398</v>
      </c>
      <c r="D34" s="95" t="s">
        <v>400</v>
      </c>
      <c r="E34" s="1695"/>
      <c r="F34" s="1954"/>
      <c r="G34" s="1957"/>
      <c r="H34" s="1957"/>
      <c r="I34" s="1946"/>
      <c r="J34" s="1946"/>
      <c r="K34" s="1928"/>
      <c r="L34" s="1940"/>
      <c r="M34" s="1945"/>
      <c r="N34" s="1946"/>
      <c r="O34" s="1946"/>
      <c r="P34" s="1946"/>
      <c r="Q34" s="1947"/>
      <c r="R34" s="1928"/>
      <c r="S34" s="1940"/>
      <c r="T34" s="138">
        <f t="shared" si="2"/>
        <v>0</v>
      </c>
      <c r="U34">
        <f t="shared" si="0"/>
        <v>0</v>
      </c>
    </row>
    <row r="35" spans="1:21" ht="13.5" customHeight="1">
      <c r="A35" s="1942"/>
      <c r="B35" s="1874">
        <v>16</v>
      </c>
      <c r="C35" s="17" t="s">
        <v>75</v>
      </c>
      <c r="D35" s="73" t="s">
        <v>896</v>
      </c>
      <c r="E35" s="1935"/>
      <c r="F35" s="51"/>
      <c r="G35" s="38"/>
      <c r="H35" s="38"/>
      <c r="I35" s="38"/>
      <c r="J35" s="38"/>
      <c r="K35" s="24"/>
      <c r="L35" s="25"/>
      <c r="M35" s="1885">
        <v>1</v>
      </c>
      <c r="N35" s="1871"/>
      <c r="O35" s="1871">
        <v>2</v>
      </c>
      <c r="P35" s="1871"/>
      <c r="Q35" s="1908">
        <v>2</v>
      </c>
      <c r="R35" s="1925" t="s">
        <v>9</v>
      </c>
      <c r="S35" s="1747">
        <v>3</v>
      </c>
      <c r="T35" s="138">
        <f t="shared" si="2"/>
        <v>0</v>
      </c>
      <c r="U35">
        <f t="shared" si="0"/>
        <v>2.142857142857143</v>
      </c>
    </row>
    <row r="36" spans="1:21" ht="13.5" customHeight="1">
      <c r="A36" s="1942"/>
      <c r="B36" s="1876"/>
      <c r="C36" s="17" t="s">
        <v>76</v>
      </c>
      <c r="D36" s="73" t="s">
        <v>897</v>
      </c>
      <c r="E36" s="1936"/>
      <c r="F36" s="51"/>
      <c r="G36" s="38"/>
      <c r="H36" s="38"/>
      <c r="I36" s="38"/>
      <c r="J36" s="38"/>
      <c r="K36" s="24"/>
      <c r="L36" s="25"/>
      <c r="M36" s="1945"/>
      <c r="N36" s="1946"/>
      <c r="O36" s="1946"/>
      <c r="P36" s="1946"/>
      <c r="Q36" s="1947"/>
      <c r="R36" s="1928"/>
      <c r="S36" s="1940"/>
      <c r="T36" s="138">
        <f t="shared" si="2"/>
        <v>0</v>
      </c>
      <c r="U36">
        <f t="shared" si="0"/>
        <v>0</v>
      </c>
    </row>
    <row r="37" spans="1:20" ht="13.5" customHeight="1">
      <c r="A37" s="1878"/>
      <c r="B37" s="1875">
        <v>17</v>
      </c>
      <c r="C37" s="19" t="s">
        <v>77</v>
      </c>
      <c r="D37" s="95" t="s">
        <v>894</v>
      </c>
      <c r="E37" s="1943"/>
      <c r="F37" s="1457"/>
      <c r="G37" s="56"/>
      <c r="H37" s="56"/>
      <c r="I37" s="56"/>
      <c r="J37" s="56"/>
      <c r="K37" s="1500"/>
      <c r="L37" s="1501"/>
      <c r="M37" s="1886">
        <v>2</v>
      </c>
      <c r="N37" s="1872"/>
      <c r="O37" s="1872">
        <v>1</v>
      </c>
      <c r="P37" s="1872"/>
      <c r="Q37" s="1909">
        <v>2</v>
      </c>
      <c r="R37" s="1948" t="s">
        <v>9</v>
      </c>
      <c r="S37" s="1939">
        <v>3</v>
      </c>
      <c r="T37" s="138"/>
    </row>
    <row r="38" spans="1:20" ht="13.5" customHeight="1" thickBot="1">
      <c r="A38" s="1887"/>
      <c r="B38" s="1876"/>
      <c r="C38" s="18" t="s">
        <v>881</v>
      </c>
      <c r="D38" s="75" t="s">
        <v>895</v>
      </c>
      <c r="E38" s="1944"/>
      <c r="F38" s="51"/>
      <c r="G38" s="38"/>
      <c r="H38" s="38"/>
      <c r="I38" s="38"/>
      <c r="J38" s="38"/>
      <c r="K38" s="22"/>
      <c r="L38" s="23"/>
      <c r="M38" s="1945"/>
      <c r="N38" s="1946"/>
      <c r="O38" s="1946"/>
      <c r="P38" s="1946"/>
      <c r="Q38" s="1947"/>
      <c r="R38" s="1928"/>
      <c r="S38" s="1940"/>
      <c r="T38" s="138"/>
    </row>
    <row r="39" spans="1:21" ht="15.75" customHeight="1">
      <c r="A39" s="1743" t="s">
        <v>25</v>
      </c>
      <c r="B39" s="4">
        <v>18</v>
      </c>
      <c r="C39" s="16" t="s">
        <v>502</v>
      </c>
      <c r="D39" s="72" t="s">
        <v>151</v>
      </c>
      <c r="E39" s="1067"/>
      <c r="F39" s="53"/>
      <c r="G39" s="40"/>
      <c r="H39" s="40"/>
      <c r="I39" s="40"/>
      <c r="J39" s="91"/>
      <c r="K39" s="44"/>
      <c r="L39" s="54"/>
      <c r="M39" s="47">
        <v>2</v>
      </c>
      <c r="N39" s="40">
        <v>1</v>
      </c>
      <c r="O39" s="40"/>
      <c r="P39" s="40"/>
      <c r="Q39" s="94">
        <v>1</v>
      </c>
      <c r="R39" s="40" t="s">
        <v>9</v>
      </c>
      <c r="S39" s="61">
        <v>2</v>
      </c>
      <c r="T39" s="138">
        <f>((24*L39)-(F39+G39+H39+I39)*14)/14</f>
        <v>0</v>
      </c>
      <c r="U39">
        <f>(((24*S39)-(M39+N39+O39+P39)*14))/14</f>
        <v>0.42857142857142855</v>
      </c>
    </row>
    <row r="40" spans="1:20" ht="15.75" customHeight="1">
      <c r="A40" s="1744"/>
      <c r="B40" s="5">
        <v>19</v>
      </c>
      <c r="C40" s="17" t="s">
        <v>64</v>
      </c>
      <c r="D40" s="73" t="s">
        <v>954</v>
      </c>
      <c r="E40" s="1068"/>
      <c r="F40" s="51"/>
      <c r="G40" s="38"/>
      <c r="H40" s="38">
        <v>2</v>
      </c>
      <c r="I40" s="38"/>
      <c r="J40" s="92">
        <v>1</v>
      </c>
      <c r="K40" s="38" t="s">
        <v>9</v>
      </c>
      <c r="L40" s="1463">
        <v>2</v>
      </c>
      <c r="M40" s="45"/>
      <c r="N40" s="38"/>
      <c r="O40" s="38"/>
      <c r="P40" s="38"/>
      <c r="Q40" s="92"/>
      <c r="R40" s="38"/>
      <c r="S40" s="1463"/>
      <c r="T40" s="138"/>
    </row>
    <row r="41" spans="1:20" ht="15.75" customHeight="1">
      <c r="A41" s="1744"/>
      <c r="B41" s="5">
        <v>20</v>
      </c>
      <c r="C41" s="17" t="s">
        <v>953</v>
      </c>
      <c r="D41" s="73" t="s">
        <v>955</v>
      </c>
      <c r="E41" s="1068"/>
      <c r="F41" s="51">
        <v>1</v>
      </c>
      <c r="G41" s="38">
        <v>1</v>
      </c>
      <c r="H41" s="38"/>
      <c r="I41" s="38"/>
      <c r="J41" s="92"/>
      <c r="K41" s="1464" t="s">
        <v>9</v>
      </c>
      <c r="L41" s="1465">
        <v>2</v>
      </c>
      <c r="M41" s="45"/>
      <c r="N41" s="38"/>
      <c r="O41" s="38"/>
      <c r="P41" s="38"/>
      <c r="Q41" s="1466"/>
      <c r="R41" s="38"/>
      <c r="S41" s="1463"/>
      <c r="T41" s="138"/>
    </row>
    <row r="42" spans="1:20" ht="15.75" customHeight="1">
      <c r="A42" s="1744"/>
      <c r="B42" s="5">
        <v>21</v>
      </c>
      <c r="C42" s="610" t="s">
        <v>956</v>
      </c>
      <c r="D42" s="73" t="s">
        <v>957</v>
      </c>
      <c r="E42" s="959"/>
      <c r="F42" s="604"/>
      <c r="G42" s="602"/>
      <c r="H42" s="602"/>
      <c r="I42" s="602"/>
      <c r="J42" s="1461"/>
      <c r="K42" s="606"/>
      <c r="L42" s="960"/>
      <c r="M42" s="961">
        <v>1</v>
      </c>
      <c r="N42" s="602">
        <v>1</v>
      </c>
      <c r="O42" s="602"/>
      <c r="P42" s="602"/>
      <c r="Q42" s="962"/>
      <c r="R42" s="602" t="s">
        <v>9</v>
      </c>
      <c r="S42" s="963">
        <v>3</v>
      </c>
      <c r="T42" s="138"/>
    </row>
    <row r="43" spans="1:20" ht="36">
      <c r="A43" s="1744"/>
      <c r="B43" s="5">
        <v>22</v>
      </c>
      <c r="C43" s="17" t="s">
        <v>960</v>
      </c>
      <c r="D43" s="73" t="s">
        <v>962</v>
      </c>
      <c r="E43" s="1068"/>
      <c r="F43" s="51"/>
      <c r="G43" s="38"/>
      <c r="H43" s="38"/>
      <c r="I43" s="38">
        <v>3</v>
      </c>
      <c r="J43" s="92"/>
      <c r="K43" s="38" t="s">
        <v>9</v>
      </c>
      <c r="L43" s="1463">
        <v>3</v>
      </c>
      <c r="M43" s="45"/>
      <c r="N43" s="38"/>
      <c r="O43" s="38"/>
      <c r="P43" s="38">
        <v>3</v>
      </c>
      <c r="Q43" s="92"/>
      <c r="R43" s="38" t="s">
        <v>9</v>
      </c>
      <c r="S43" s="1463">
        <v>2</v>
      </c>
      <c r="T43" s="138"/>
    </row>
    <row r="44" spans="1:21" ht="24.75" thickBot="1">
      <c r="A44" s="1805"/>
      <c r="B44" s="5">
        <v>23</v>
      </c>
      <c r="C44" s="613" t="s">
        <v>961</v>
      </c>
      <c r="D44" s="950" t="s">
        <v>963</v>
      </c>
      <c r="E44" s="1362"/>
      <c r="F44" s="1361"/>
      <c r="G44" s="1360"/>
      <c r="H44" s="1360"/>
      <c r="I44" s="1360"/>
      <c r="J44" s="1456"/>
      <c r="K44" s="1360"/>
      <c r="L44" s="1364"/>
      <c r="M44" s="1365"/>
      <c r="N44" s="1360"/>
      <c r="O44" s="1360"/>
      <c r="P44" s="1360"/>
      <c r="Q44" s="1456"/>
      <c r="R44" s="1360" t="s">
        <v>15</v>
      </c>
      <c r="S44" s="1364">
        <v>5</v>
      </c>
      <c r="T44" s="138">
        <f>((24*L44)-(F44+G44+H44+I44)*14)/14</f>
        <v>0</v>
      </c>
      <c r="U44">
        <f>(((24*S44)-(M44+N44+O44+P44)*14))/14</f>
        <v>8.571428571428571</v>
      </c>
    </row>
    <row r="45" spans="1:21" ht="15" customHeight="1">
      <c r="A45" s="1806"/>
      <c r="B45" s="1807"/>
      <c r="C45" s="1809" t="s">
        <v>38</v>
      </c>
      <c r="D45" s="1810"/>
      <c r="E45" s="1811"/>
      <c r="F45" s="30">
        <f>SUM(F19:F38)</f>
        <v>13</v>
      </c>
      <c r="G45" s="31">
        <f>SUM(G19:G38)</f>
        <v>0</v>
      </c>
      <c r="H45" s="31">
        <f>SUM(H19:H38)</f>
        <v>11</v>
      </c>
      <c r="I45" s="31">
        <f>SUM(I19:I38)</f>
        <v>2</v>
      </c>
      <c r="J45" s="77">
        <f>SUM(J19:J38)</f>
        <v>24</v>
      </c>
      <c r="K45" s="62" t="s">
        <v>26</v>
      </c>
      <c r="L45" s="1814">
        <f aca="true" t="shared" si="3" ref="L45:Q45">SUM(L19:L38)</f>
        <v>30</v>
      </c>
      <c r="M45" s="49">
        <f t="shared" si="3"/>
        <v>14</v>
      </c>
      <c r="N45" s="31">
        <f t="shared" si="3"/>
        <v>0</v>
      </c>
      <c r="O45" s="31">
        <f t="shared" si="3"/>
        <v>12</v>
      </c>
      <c r="P45" s="31">
        <f t="shared" si="3"/>
        <v>0</v>
      </c>
      <c r="Q45" s="77">
        <f t="shared" si="3"/>
        <v>18</v>
      </c>
      <c r="R45" s="63" t="s">
        <v>26</v>
      </c>
      <c r="S45" s="1817">
        <f>SUM(S24:S38)</f>
        <v>30</v>
      </c>
      <c r="T45" s="138">
        <f>((24*L45)-(F45+G45+H45+I45)*14)/14</f>
        <v>25.428571428571427</v>
      </c>
      <c r="U45">
        <f>(((24*S45)-(M45+N45+O45+P45)*14))/14</f>
        <v>25.428571428571427</v>
      </c>
    </row>
    <row r="46" spans="1:21" ht="11.25" customHeight="1">
      <c r="A46" s="1681"/>
      <c r="B46" s="1808"/>
      <c r="C46" s="1684"/>
      <c r="D46" s="1685"/>
      <c r="E46" s="1812"/>
      <c r="F46" s="1717">
        <f>F45+G45+H45+I45</f>
        <v>26</v>
      </c>
      <c r="G46" s="1718"/>
      <c r="H46" s="1718"/>
      <c r="I46" s="1718"/>
      <c r="J46" s="1719"/>
      <c r="K46" s="290" t="s">
        <v>69</v>
      </c>
      <c r="L46" s="1815"/>
      <c r="M46" s="1717">
        <f>M45+N45+O45+P45</f>
        <v>26</v>
      </c>
      <c r="N46" s="1718"/>
      <c r="O46" s="1718"/>
      <c r="P46" s="1718"/>
      <c r="Q46" s="1719"/>
      <c r="R46" s="63" t="s">
        <v>69</v>
      </c>
      <c r="S46" s="1818"/>
      <c r="T46" s="138">
        <f>((24*L46)-(F46+G46+H46+I46)*14)/14</f>
        <v>-26</v>
      </c>
      <c r="U46">
        <f>(((24*S46)-(M46+N46+O46+P46)*14))/14</f>
        <v>-26</v>
      </c>
    </row>
    <row r="47" spans="1:19" ht="13.5" thickBot="1">
      <c r="A47" s="1681"/>
      <c r="B47" s="1808"/>
      <c r="C47" s="1687"/>
      <c r="D47" s="1688"/>
      <c r="E47" s="1813"/>
      <c r="F47" s="1720"/>
      <c r="G47" s="1721"/>
      <c r="H47" s="1721"/>
      <c r="I47" s="1721"/>
      <c r="J47" s="1722"/>
      <c r="K47" s="64" t="s">
        <v>27</v>
      </c>
      <c r="L47" s="1816"/>
      <c r="M47" s="1720"/>
      <c r="N47" s="1721"/>
      <c r="O47" s="1721"/>
      <c r="P47" s="1721"/>
      <c r="Q47" s="1722"/>
      <c r="R47" s="65" t="s">
        <v>65</v>
      </c>
      <c r="S47" s="1819"/>
    </row>
    <row r="48" spans="1:19" ht="13.5" customHeight="1">
      <c r="A48" s="1742" t="s">
        <v>401</v>
      </c>
      <c r="B48" s="1742"/>
      <c r="C48" s="1742"/>
      <c r="D48" s="1742"/>
      <c r="E48" s="1742"/>
      <c r="F48" s="1742"/>
      <c r="G48" s="1742"/>
      <c r="H48" s="1742"/>
      <c r="I48" s="1742"/>
      <c r="J48" s="1742"/>
      <c r="K48" s="1742"/>
      <c r="L48" s="1742"/>
      <c r="M48" s="1742"/>
      <c r="N48" s="1742"/>
      <c r="O48" s="1742"/>
      <c r="P48" s="1742"/>
      <c r="Q48" s="1742"/>
      <c r="R48" s="1742"/>
      <c r="S48" s="1742"/>
    </row>
    <row r="49" spans="1:19" ht="8.25" customHeight="1">
      <c r="A49" s="1042"/>
      <c r="B49" s="1042"/>
      <c r="C49" s="1042"/>
      <c r="D49" s="1042"/>
      <c r="E49" s="1042"/>
      <c r="F49" s="1042"/>
      <c r="G49" s="1042"/>
      <c r="H49" s="1042"/>
      <c r="I49" s="1042"/>
      <c r="J49" s="1042"/>
      <c r="K49" s="1042"/>
      <c r="L49" s="1042"/>
      <c r="M49" s="1042"/>
      <c r="N49" s="1042"/>
      <c r="O49" s="1042"/>
      <c r="P49" s="1042"/>
      <c r="Q49" s="1042"/>
      <c r="R49" s="1042"/>
      <c r="S49" s="1042"/>
    </row>
    <row r="50" spans="3:14" ht="12.75">
      <c r="C50" s="3" t="s">
        <v>34</v>
      </c>
      <c r="D50" s="3"/>
      <c r="E50" s="1"/>
      <c r="F50" s="1"/>
      <c r="G50" s="1"/>
      <c r="H50" s="1"/>
      <c r="I50" s="1"/>
      <c r="J50" s="1"/>
      <c r="K50" s="1"/>
      <c r="L50" s="1"/>
      <c r="M50" s="1"/>
      <c r="N50" s="3" t="s">
        <v>35</v>
      </c>
    </row>
    <row r="51" spans="3:14" ht="12.75">
      <c r="C51" s="2" t="s">
        <v>37</v>
      </c>
      <c r="D51" s="2"/>
      <c r="N51" s="2" t="s">
        <v>36</v>
      </c>
    </row>
    <row r="56" ht="12.75">
      <c r="G56" s="1"/>
    </row>
  </sheetData>
  <sheetProtection/>
  <mergeCells count="58">
    <mergeCell ref="A13:A18"/>
    <mergeCell ref="N35:N36"/>
    <mergeCell ref="M35:M36"/>
    <mergeCell ref="S35:S36"/>
    <mergeCell ref="I33:I34"/>
    <mergeCell ref="E35:E36"/>
    <mergeCell ref="B33:B34"/>
    <mergeCell ref="B35:B36"/>
    <mergeCell ref="E33:E34"/>
    <mergeCell ref="M16:Q17"/>
    <mergeCell ref="A39:A44"/>
    <mergeCell ref="P33:P34"/>
    <mergeCell ref="A19:A32"/>
    <mergeCell ref="O35:O36"/>
    <mergeCell ref="B13:B18"/>
    <mergeCell ref="C13:C18"/>
    <mergeCell ref="F16:J17"/>
    <mergeCell ref="E13:E18"/>
    <mergeCell ref="F13:L15"/>
    <mergeCell ref="D13:D18"/>
    <mergeCell ref="M13:S15"/>
    <mergeCell ref="S16:S18"/>
    <mergeCell ref="S33:S34"/>
    <mergeCell ref="M33:M34"/>
    <mergeCell ref="Q33:Q34"/>
    <mergeCell ref="R35:R36"/>
    <mergeCell ref="Q35:Q36"/>
    <mergeCell ref="P35:P36"/>
    <mergeCell ref="R33:R34"/>
    <mergeCell ref="N33:N34"/>
    <mergeCell ref="R16:R18"/>
    <mergeCell ref="K16:K18"/>
    <mergeCell ref="L16:L18"/>
    <mergeCell ref="O33:O34"/>
    <mergeCell ref="K33:K34"/>
    <mergeCell ref="F33:F34"/>
    <mergeCell ref="L33:L34"/>
    <mergeCell ref="J33:J34"/>
    <mergeCell ref="G33:G34"/>
    <mergeCell ref="H33:H34"/>
    <mergeCell ref="S37:S38"/>
    <mergeCell ref="A33:A38"/>
    <mergeCell ref="B37:B38"/>
    <mergeCell ref="E37:E38"/>
    <mergeCell ref="M37:M38"/>
    <mergeCell ref="N37:N38"/>
    <mergeCell ref="O37:O38"/>
    <mergeCell ref="P37:P38"/>
    <mergeCell ref="Q37:Q38"/>
    <mergeCell ref="R37:R38"/>
    <mergeCell ref="A48:S48"/>
    <mergeCell ref="A45:A47"/>
    <mergeCell ref="B45:B47"/>
    <mergeCell ref="C45:E47"/>
    <mergeCell ref="L45:L47"/>
    <mergeCell ref="S45:S47"/>
    <mergeCell ref="F46:J47"/>
    <mergeCell ref="M46:Q47"/>
  </mergeCells>
  <printOptions/>
  <pageMargins left="0.7" right="0" top="0.75" bottom="0.75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Facultatea de Mecanica</dc:creator>
  <cp:keywords/>
  <dc:description/>
  <cp:lastModifiedBy>secretariat decanat</cp:lastModifiedBy>
  <cp:lastPrinted>2014-10-02T08:30:51Z</cp:lastPrinted>
  <dcterms:created xsi:type="dcterms:W3CDTF">2008-04-02T20:27:11Z</dcterms:created>
  <dcterms:modified xsi:type="dcterms:W3CDTF">2015-05-05T12:09:37Z</dcterms:modified>
  <cp:category/>
  <cp:version/>
  <cp:contentType/>
  <cp:contentStatus/>
</cp:coreProperties>
</file>